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Verband Zürcher Handelsfirmen\Webseite ab 21.5.19\"/>
    </mc:Choice>
  </mc:AlternateContent>
  <workbookProtection workbookPassword="EC19" lockStructure="1"/>
  <bookViews>
    <workbookView xWindow="0" yWindow="0" windowWidth="28800" windowHeight="12315"/>
  </bookViews>
  <sheets>
    <sheet name="Deutsch" sheetId="1" r:id="rId1"/>
    <sheet name="Francais" sheetId="2" r:id="rId2"/>
    <sheet name="Italiano" sheetId="3" r:id="rId3"/>
  </sheets>
  <definedNames>
    <definedName name="_xlnm.Print_Area" localSheetId="0">Deutsch!$A$1:$F$75</definedName>
    <definedName name="_xlnm.Print_Area" localSheetId="1">Francais!$A$1:$F$76</definedName>
    <definedName name="_xlnm.Print_Area" localSheetId="2">Italiano!$A$1:$F$67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A30" i="3"/>
  <c r="F25" i="3"/>
  <c r="F29" i="3" s="1"/>
  <c r="F32" i="3" s="1"/>
  <c r="D21" i="3"/>
  <c r="F34" i="3" l="1"/>
  <c r="F35" i="3"/>
  <c r="D21" i="1" l="1"/>
  <c r="A30" i="2" l="1"/>
  <c r="F25" i="2"/>
  <c r="F35" i="2" s="1"/>
  <c r="F22" i="2"/>
  <c r="F29" i="2" l="1"/>
  <c r="A30" i="1"/>
  <c r="F32" i="2" l="1"/>
  <c r="F34" i="2" s="1"/>
  <c r="F33" i="2"/>
  <c r="F25" i="1"/>
  <c r="F29" i="1" s="1"/>
  <c r="F33" i="1" l="1"/>
  <c r="F32" i="1"/>
  <c r="F34" i="1" l="1"/>
</calcChain>
</file>

<file path=xl/comments1.xml><?xml version="1.0" encoding="utf-8"?>
<comments xmlns="http://schemas.openxmlformats.org/spreadsheetml/2006/main">
  <authors>
    <author>Hayoz Erich SECO</author>
    <author>von der Crone Andreas SECO</author>
  </authors>
  <commentList>
    <comment ref="A4" authorId="0" shapeId="0">
      <text>
        <r>
          <rPr>
            <sz val="9"/>
            <color indexed="81"/>
            <rFont val="Segoe UI"/>
            <family val="2"/>
          </rPr>
          <t xml:space="preserve">Name und Adresse des Betriebes </t>
        </r>
      </text>
    </comment>
    <comment ref="D4" authorId="1" shapeId="0">
      <text>
        <r>
          <rPr>
            <sz val="9"/>
            <color indexed="81"/>
            <rFont val="Segoe UI"/>
            <family val="2"/>
          </rPr>
          <t xml:space="preserve">Name der vom Betrieb gewählten Arbeitslosenkasse (ist auch auf der Verfügung der kantonalen Amtsstelle ersichtlich).
</t>
        </r>
      </text>
    </comment>
    <comment ref="B8" authorId="1" shapeId="0">
      <text>
        <r>
          <rPr>
            <sz val="9"/>
            <color indexed="81"/>
            <rFont val="Segoe UI"/>
            <family val="2"/>
          </rPr>
          <t xml:space="preserve">Gesamtbetrieb oder Betriebsabteilung gemäss Verfügung der kantonalen Amtsstelle.
</t>
        </r>
      </text>
    </comment>
    <comment ref="B9" authorId="1" shapeId="0">
      <text>
        <r>
          <rPr>
            <sz val="9"/>
            <color indexed="81"/>
            <rFont val="Segoe UI"/>
            <family val="2"/>
          </rPr>
          <t>Siehe Verfügung der kantonalen Amtsstelle; Abt.-Nr. nur bei Betriebsabteilungen vorhanden.</t>
        </r>
      </text>
    </comment>
    <comment ref="C15" authorId="0" shapeId="0">
      <text>
        <r>
          <rPr>
            <sz val="9"/>
            <color indexed="81"/>
            <rFont val="Segoe UI"/>
            <family val="2"/>
          </rPr>
          <t>Monat, für den Kurzarbeitsentschädigung beantragt wird.</t>
        </r>
      </text>
    </comment>
    <comment ref="F20" authorId="1" shapeId="0">
      <text>
        <r>
          <rPr>
            <sz val="9"/>
            <color indexed="81"/>
            <rFont val="Segoe UI"/>
            <family val="2"/>
          </rPr>
          <t xml:space="preserve">Sämtliche anspruchsberechtigte Arbeitnehmende des Betriebes.
</t>
        </r>
        <r>
          <rPr>
            <u/>
            <sz val="9"/>
            <color indexed="81"/>
            <rFont val="Segoe UI"/>
            <family val="2"/>
          </rPr>
          <t>Anspruchsberechtigt sind:</t>
        </r>
        <r>
          <rPr>
            <sz val="9"/>
            <color indexed="81"/>
            <rFont val="Segoe UI"/>
            <family val="2"/>
          </rPr>
          <t xml:space="preserve">
- Arbeitnehmende in unbefristeten und befristeten Arbeitsverhältnissen (Vollzeit oder Teilzeit, Monats- oder Stundenlohn)
- Arbeitnehmende auf Abruf, wenn das Arbeitsverhältnis mindestens 6 Monate gedauert hat.
- Personen mit massgebenden Entscheidbefugnissen und deren Ehegatten. Darunter fallen Personen, die in ihrer Eigenschaft als Gesellschafter, als finanziell am Betrieb Beteiligte oder als Mitglieder eines obersten betrieblichen Entscheidungsgremiums die Entscheidungen des Arbeitgebers bestimmen oder massgeblich beeinflussen können.
- Lernende (unabhängig davon, ob der Lehrlingslohn bereits ahv-pflichtig ist)
- Temporäre Arbeitnehmende (werden vom Verleihbetrieb abgerechnet)
</t>
        </r>
        <r>
          <rPr>
            <u/>
            <sz val="9"/>
            <color indexed="81"/>
            <rFont val="Segoe UI"/>
            <family val="2"/>
          </rPr>
          <t>Nicht anspruchsberechtigte Personen sind im Formular nicht zu berücksichtigen:</t>
        </r>
        <r>
          <rPr>
            <sz val="9"/>
            <color indexed="81"/>
            <rFont val="Segoe UI"/>
            <family val="2"/>
          </rPr>
          <t xml:space="preserve">
Siehe Seite 2</t>
        </r>
      </text>
    </comment>
    <comment ref="F21" authorId="1" shapeId="0">
      <text>
        <r>
          <rPr>
            <sz val="9"/>
            <color indexed="81"/>
            <rFont val="Segoe UI"/>
            <family val="2"/>
          </rPr>
          <t xml:space="preserve">Sämtliche Arbeitnehmende welche im obenerwähnten Monat (im von der kantonalen Amtsstelle bewilligten Zeitraum) von Kurzarbeit betroffen waren. 
</t>
        </r>
      </text>
    </comment>
    <comment ref="F23" authorId="1" shapeId="0">
      <text>
        <r>
          <rPr>
            <u/>
            <sz val="9"/>
            <color indexed="81"/>
            <rFont val="Segoe UI"/>
            <family val="2"/>
          </rPr>
          <t xml:space="preserve">Arbeitnehmende mit vereinbarter Arbeitszeit:
</t>
        </r>
        <r>
          <rPr>
            <sz val="9"/>
            <color indexed="81"/>
            <rFont val="Segoe UI"/>
            <family val="2"/>
          </rPr>
          <t xml:space="preserve">Das Total der Stunden im obenerwähnten Monat (inkl. aller Arbeitstage, Ferien- und Feiertage, Vorholtage etc.), welche die anspruchsberechtigten Arbeitnehmenden gemäss Arbeitsvertrag ohne Kurzarbeit normalerweise zu leisten haben (Anzahl Arbeitnehmende x Anzahl zu leistende Stunden).
</t>
        </r>
        <r>
          <rPr>
            <u/>
            <sz val="9"/>
            <color indexed="81"/>
            <rFont val="Segoe UI"/>
            <family val="2"/>
          </rPr>
          <t>Beispiel</t>
        </r>
        <r>
          <rPr>
            <sz val="9"/>
            <color indexed="81"/>
            <rFont val="Segoe UI"/>
            <family val="2"/>
          </rPr>
          <t xml:space="preserve"> für einen Arbeitnehmenden mit einer vereinbarten Arbeitszeit von 40 Std./Woche bzw. 8 Std./Tag:
April 2020: 22 Werktage (inklusive 2 Feiertage Karfreitag und Ostermontag) x vertragliche Arbeitszeit von 8 Std./Tag = 176 Sollstunden 
=&gt; für diesen Arbeitnehmenden sind 176 Sollstunden einzutragen
</t>
        </r>
        <r>
          <rPr>
            <u/>
            <sz val="9"/>
            <color indexed="81"/>
            <rFont val="Segoe UI"/>
            <family val="2"/>
          </rPr>
          <t>Arbeitnehmende auf Abruf:</t>
        </r>
        <r>
          <rPr>
            <sz val="9"/>
            <color indexed="81"/>
            <rFont val="Segoe UI"/>
            <family val="2"/>
          </rPr>
          <t xml:space="preserve">
Siehe Seite 2
</t>
        </r>
        <r>
          <rPr>
            <b/>
            <sz val="9"/>
            <color indexed="81"/>
            <rFont val="Segoe UI"/>
            <family val="2"/>
          </rPr>
          <t>Bitte das Total der Sollstunden in den betrieblichen Unterlagen hervorheben.</t>
        </r>
        <r>
          <rPr>
            <sz val="9"/>
            <color indexed="81"/>
            <rFont val="Segoe UI"/>
            <family val="2"/>
          </rPr>
          <t xml:space="preserve">
</t>
        </r>
      </text>
    </comment>
    <comment ref="F24" authorId="1" shapeId="0">
      <text>
        <r>
          <rPr>
            <sz val="9"/>
            <color indexed="81"/>
            <rFont val="Segoe UI"/>
            <family val="2"/>
          </rPr>
          <t xml:space="preserve">Kurzarbeitsstunden des obenerwähnten Monats bzw. nur für den von der kantonalen Amtsstelle bewilligten Zeitraum.
Berechnung der Kurzarbeitsstunden:
</t>
        </r>
        <r>
          <rPr>
            <u/>
            <sz val="9"/>
            <color indexed="81"/>
            <rFont val="Segoe UI"/>
            <family val="2"/>
          </rPr>
          <t>Arbeitnehmende mit vereinbarter Arbeitszeit:</t>
        </r>
        <r>
          <rPr>
            <sz val="9"/>
            <color indexed="81"/>
            <rFont val="Segoe UI"/>
            <family val="2"/>
          </rPr>
          <t xml:space="preserve">
Sollstunden im aktuellen Monat
- minus gearbeitete Stunden (inklusive Mehrstunden)
- minus bezahlte/unbezahlte Absenzen wie Ferien, Feiertage, Krankheit, Unfall, Militär, Zivilschutz, Schule etc.
=&gt;Kurzarbeitsstunden
</t>
        </r>
        <r>
          <rPr>
            <u/>
            <sz val="9"/>
            <color indexed="81"/>
            <rFont val="Segoe UI"/>
            <family val="2"/>
          </rPr>
          <t>Arbeitnehmende auf Abruf:</t>
        </r>
        <r>
          <rPr>
            <sz val="9"/>
            <color indexed="81"/>
            <rFont val="Segoe UI"/>
            <family val="2"/>
          </rPr>
          <t xml:space="preserve">
Siehe Seite 2
</t>
        </r>
      </text>
    </comment>
    <comment ref="F28" authorId="1" shapeId="0">
      <text>
        <r>
          <rPr>
            <sz val="9"/>
            <color indexed="81"/>
            <rFont val="Segoe UI"/>
            <family val="2"/>
          </rPr>
          <t xml:space="preserve">Der monatlich mögliche ahv-pflichtige Lohn beträgt pro Person maximal Fr. 12'350. 
</t>
        </r>
        <r>
          <rPr>
            <u/>
            <sz val="9"/>
            <color indexed="81"/>
            <rFont val="Segoe UI"/>
            <family val="2"/>
          </rPr>
          <t>In der AHV-pflichtigen Lohnsumme sind enthalten:</t>
        </r>
        <r>
          <rPr>
            <sz val="9"/>
            <color indexed="81"/>
            <rFont val="Segoe UI"/>
            <family val="2"/>
          </rPr>
          <t xml:space="preserve">
- Monatslohn inklusive Anteil 13. Monatslohn oder Gratifikation (falls vereinbart)
- Stundenlohn inklusive Anteil 13. Monatslohn oder Gratifikation (falls vereinbart), Ferien- und Feiertagsentschädigung
- AHV-pflichtige Zulagen wie z.B. Nacht-, Schicht- und Pikettzulage etc., Privatanteil Geschäftsfahrzeug
</t>
        </r>
        <r>
          <rPr>
            <u/>
            <sz val="9"/>
            <color indexed="81"/>
            <rFont val="Segoe UI"/>
            <family val="2"/>
          </rPr>
          <t>Nicht zu berücksichtigen sind:</t>
        </r>
        <r>
          <rPr>
            <sz val="9"/>
            <color indexed="81"/>
            <rFont val="Segoe UI"/>
            <family val="2"/>
          </rPr>
          <t xml:space="preserve">
- Entschädigungen für Mehrstunden
- Zulagen für arbeitsbedingte Inkonvenienzen wie Baustellen- und Schmutzzulagen
- Spesenentschädigungen
</t>
        </r>
        <r>
          <rPr>
            <u/>
            <sz val="9"/>
            <color indexed="81"/>
            <rFont val="Segoe UI"/>
            <family val="2"/>
          </rPr>
          <t>Arbeitnehmende auf Abruf</t>
        </r>
        <r>
          <rPr>
            <sz val="9"/>
            <color indexed="81"/>
            <rFont val="Segoe UI"/>
            <family val="2"/>
          </rPr>
          <t xml:space="preserve">
Siehe Seite 2
</t>
        </r>
        <r>
          <rPr>
            <u/>
            <sz val="9"/>
            <color indexed="81"/>
            <rFont val="Segoe UI"/>
            <family val="2"/>
          </rPr>
          <t>Personen mit massgebenden Entscheidbefugnissen und ihre Ehegatten</t>
        </r>
        <r>
          <rPr>
            <sz val="9"/>
            <color indexed="81"/>
            <rFont val="Segoe UI"/>
            <family val="2"/>
          </rPr>
          <t xml:space="preserve">
Siehe Seite 2
</t>
        </r>
        <r>
          <rPr>
            <b/>
            <sz val="9"/>
            <color indexed="81"/>
            <rFont val="Segoe UI"/>
            <family val="2"/>
          </rPr>
          <t>Bitte diese Angaben in den betrieblichen Unterlagen hervorheben.</t>
        </r>
      </text>
    </comment>
    <comment ref="A30" authorId="1" shapeId="0">
      <text>
        <r>
          <rPr>
            <sz val="9"/>
            <color indexed="81"/>
            <rFont val="Segoe UI"/>
            <family val="2"/>
          </rPr>
          <t xml:space="preserve">Bei Erscheinen des roten Warnhinweises ist die Lohnsumme  über dem maximal möglichen Betrag und muss angepasst werden (Anzahl anspruchsberechtigte Arbeitnehmende x max. Fr. 12'350).
</t>
        </r>
      </text>
    </comment>
  </commentList>
</comments>
</file>

<file path=xl/comments2.xml><?xml version="1.0" encoding="utf-8"?>
<comments xmlns="http://schemas.openxmlformats.org/spreadsheetml/2006/main">
  <authors>
    <author>von Roten Stéphane SECO</author>
  </authors>
  <commentList>
    <comment ref="D4" authorId="0" shapeId="0">
      <text>
        <r>
          <rPr>
            <sz val="9"/>
            <color indexed="81"/>
            <rFont val="Segoe UI"/>
            <family val="2"/>
          </rPr>
          <t>Nom de la caisse de chômage choisie par l'entreprise (figure également dans la décision de l'autorité cantonale).</t>
        </r>
      </text>
    </comment>
    <comment ref="B8" authorId="0" shapeId="0">
      <text>
        <r>
          <rPr>
            <sz val="9"/>
            <color indexed="81"/>
            <rFont val="Segoe UI"/>
            <family val="2"/>
          </rPr>
          <t>Entreprise ou secteur d'exploitation selon la décision de l'autorité cantonale.</t>
        </r>
      </text>
    </comment>
    <comment ref="B9" authorId="0" shapeId="0">
      <text>
        <r>
          <rPr>
            <sz val="9"/>
            <color indexed="81"/>
            <rFont val="Segoe UI"/>
            <family val="2"/>
          </rPr>
          <t xml:space="preserve">Voir décision de l'autorité cantonale.
</t>
        </r>
      </text>
    </comment>
    <comment ref="C15" authorId="0" shapeId="0">
      <text>
        <r>
          <rPr>
            <sz val="9"/>
            <color indexed="81"/>
            <rFont val="Segoe UI"/>
            <family val="2"/>
          </rPr>
          <t>Mois pour lequel une indemnité en cas de réduction de l'horaire de travail est demandée.</t>
        </r>
      </text>
    </comment>
    <comment ref="F20" authorId="0" shapeId="0">
      <text>
        <r>
          <rPr>
            <sz val="9"/>
            <color indexed="81"/>
            <rFont val="Segoe UI"/>
            <family val="2"/>
          </rPr>
          <t xml:space="preserve">Tous les travailleurs de l'entreprise qui ont droit à l'indemnité. 
</t>
        </r>
        <r>
          <rPr>
            <u/>
            <sz val="9"/>
            <color indexed="81"/>
            <rFont val="Segoe UI"/>
            <family val="2"/>
          </rPr>
          <t>Les personnes ayant droit à l'indemnité sont:</t>
        </r>
        <r>
          <rPr>
            <sz val="9"/>
            <color indexed="81"/>
            <rFont val="Segoe UI"/>
            <family val="2"/>
          </rPr>
          <t xml:space="preserve">
- les employés ayant un contrat à durée indéterminé et déterminée (plein temps ou temps partiel, salaire au mois ou à l'heure)
- les travailleurs sur appel, si le rapprt de travail a duré au moins six mois
- les personnes avec pouvoirs de décision déterminants et leurs conjoints. Sont concernées  les personnes qui fixent les décisions que prend l'employeur ou qui peuvent les influencer considérablement - en qualité d'associé, de détenteur d'une participation financière à l'entreprise ou encore de membre d'un organe dirigeant de l'entreprise.
- les apprentis (indépendamment du fait que leur salaire soit ou non soumis à la cotisation AVS)
- les travailleurs temporaires (le décompte se fait par l'entreprise de location de services)
</t>
        </r>
        <r>
          <rPr>
            <u/>
            <sz val="9"/>
            <color indexed="81"/>
            <rFont val="Segoe UI"/>
            <family val="2"/>
          </rPr>
          <t>Les personnes n'ayant pas droit à l'indemnité ne sont pas à prendre en compte dans le formulaire :</t>
        </r>
        <r>
          <rPr>
            <sz val="9"/>
            <color indexed="81"/>
            <rFont val="Segoe UI"/>
            <family val="2"/>
          </rPr>
          <t xml:space="preserve">
voir page 2. 
</t>
        </r>
      </text>
    </comment>
    <comment ref="F21" authorId="0" shapeId="0">
      <text>
        <r>
          <rPr>
            <sz val="9"/>
            <color indexed="81"/>
            <rFont val="Segoe UI"/>
            <family val="2"/>
          </rPr>
          <t xml:space="preserve">Tous les travailleurs ayant été affectés par la réduction de l'horaire de travail durant le mois mentionné plus haut (dans la période autorisée par l'autorité cantonale).
</t>
        </r>
      </text>
    </comment>
    <comment ref="F23" authorId="0" shapeId="0">
      <text>
        <r>
          <rPr>
            <u/>
            <sz val="9"/>
            <color indexed="81"/>
            <rFont val="Segoe UI"/>
            <family val="2"/>
          </rPr>
          <t>Travailleurs avec temps de travail convenu:</t>
        </r>
        <r>
          <rPr>
            <sz val="9"/>
            <color indexed="81"/>
            <rFont val="Segoe UI"/>
            <family val="2"/>
          </rPr>
          <t xml:space="preserve">
Total pour le mois mentionné plus haut des heures de travail (y c. tous les jours de travail, de vacances, les jours fériés, jours anticipés, etc.) que les travailleurs ayant droit à l'indemnité auraient dû normalement effectuer conformément au contrat de travail (nombre de travailleurs x nombre d'heures à effectuer).
</t>
        </r>
        <r>
          <rPr>
            <u/>
            <sz val="9"/>
            <color indexed="81"/>
            <rFont val="Segoe UI"/>
            <family val="2"/>
          </rPr>
          <t>Exemple</t>
        </r>
        <r>
          <rPr>
            <sz val="9"/>
            <color indexed="81"/>
            <rFont val="Segoe UI"/>
            <family val="2"/>
          </rPr>
          <t xml:space="preserve"> d'un travailleur avec un temps de travail convenu de 40 heures par semaine ou 8 heures par jour:
Avril 2020: 22 jours de travail (y inclus les deux jours fériés du Vendredi saint et du Lundi de Pâques) x temps de travail contractuel de 8 heures par jour = 176 heures à effectuer normalement
=&gt; pour ce travailleur, on doit inscrire 176 heures à effectuer normalement
</t>
        </r>
        <r>
          <rPr>
            <u/>
            <sz val="9"/>
            <color indexed="81"/>
            <rFont val="Segoe UI"/>
            <family val="2"/>
          </rPr>
          <t>Travailleurs sur appel:</t>
        </r>
        <r>
          <rPr>
            <sz val="9"/>
            <color indexed="81"/>
            <rFont val="Segoe UI"/>
            <family val="2"/>
          </rPr>
          <t xml:space="preserve">
voir p. 2
</t>
        </r>
        <r>
          <rPr>
            <b/>
            <sz val="9"/>
            <color indexed="81"/>
            <rFont val="Segoe UI"/>
            <family val="2"/>
          </rPr>
          <t>Veuillez mettre en évidence le total des heures à effectuer normalement dans les documents de l'entreprise.</t>
        </r>
        <r>
          <rPr>
            <sz val="9"/>
            <color indexed="81"/>
            <rFont val="Segoe UI"/>
            <family val="2"/>
          </rPr>
          <t xml:space="preserve">
</t>
        </r>
      </text>
    </comment>
    <comment ref="F24" authorId="0" shapeId="0">
      <text>
        <r>
          <rPr>
            <sz val="9"/>
            <color indexed="81"/>
            <rFont val="Segoe UI"/>
            <family val="2"/>
          </rPr>
          <t xml:space="preserve">Heures de travail perdues pour le mois mentionné plus haut ou seulement pour la période approuvée par l'autorité cantonale  
Calcul des heures perdues en raison de la réduction de l'horaire de travail
</t>
        </r>
        <r>
          <rPr>
            <u/>
            <sz val="9"/>
            <color indexed="81"/>
            <rFont val="Segoe UI"/>
            <family val="2"/>
          </rPr>
          <t>Travailleurs dont le temps de travail est convenu:</t>
        </r>
        <r>
          <rPr>
            <sz val="9"/>
            <color indexed="81"/>
            <rFont val="Segoe UI"/>
            <family val="2"/>
          </rPr>
          <t xml:space="preserve">
Heures à effectuer dans le mois en cours
- heures travaillées en moins (heures en plus incluses)
- absences payées en moins/non payées comme vacances, jours férisé, absences en cas de maladie, d'accident, de service militaire ou de protection civile, d'école, etc.
=&gt;heures perdues en raison de la réduction de l'horaire de travail
</t>
        </r>
        <r>
          <rPr>
            <u/>
            <sz val="9"/>
            <color indexed="81"/>
            <rFont val="Segoe UI"/>
            <family val="2"/>
          </rPr>
          <t>Travaileurs sur appel:</t>
        </r>
        <r>
          <rPr>
            <sz val="9"/>
            <color indexed="81"/>
            <rFont val="Segoe UI"/>
            <family val="2"/>
          </rPr>
          <t xml:space="preserve">
Cf. p. 2
</t>
        </r>
      </text>
    </comment>
    <comment ref="F28" authorId="0" shapeId="0">
      <text>
        <r>
          <rPr>
            <sz val="9"/>
            <color indexed="81"/>
            <rFont val="Segoe UI"/>
            <family val="2"/>
          </rPr>
          <t xml:space="preserve">Le salaire mensuel soumis à l'AVS s'élève au maximum à 12'350 francs par persone. 
</t>
        </r>
        <r>
          <rPr>
            <u/>
            <sz val="9"/>
            <color indexed="81"/>
            <rFont val="Segoe UI"/>
            <family val="2"/>
          </rPr>
          <t xml:space="preserve">La somme des salaires soumis à l'AVS inclut: </t>
        </r>
        <r>
          <rPr>
            <sz val="9"/>
            <color indexed="81"/>
            <rFont val="Segoe UI"/>
            <family val="2"/>
          </rPr>
          <t xml:space="preserve">
- salaire mensuel, part du 13e mois de salaire ou gratification incluse (si convenue) 
- salaire horaire, part du 13e mois de salaire ou gratification incluse (si convenue), indemnité pour vacances et jours fériés
- allocations soumises à l'AVS comme allocation pour travail de nuit, en équipe, service de piquet, etc., part privée du véhicule d'entreprise
</t>
        </r>
        <r>
          <rPr>
            <u/>
            <sz val="9"/>
            <color indexed="81"/>
            <rFont val="Segoe UI"/>
            <family val="2"/>
          </rPr>
          <t>Ne sont pas prises en comptes:</t>
        </r>
        <r>
          <rPr>
            <sz val="9"/>
            <color indexed="81"/>
            <rFont val="Segoe UI"/>
            <family val="2"/>
          </rPr>
          <t xml:space="preserve">
- les indemnités pour heures en plus
- allocations pour inconvénients liés au travail par exemple allocation de chantier ou pour travail sale 
- indemnités pour frais
</t>
        </r>
        <r>
          <rPr>
            <u/>
            <sz val="9"/>
            <color indexed="81"/>
            <rFont val="Segoe UI"/>
            <family val="2"/>
          </rPr>
          <t>Travailleurs sur appel</t>
        </r>
        <r>
          <rPr>
            <sz val="9"/>
            <color indexed="81"/>
            <rFont val="Segoe UI"/>
            <family val="2"/>
          </rPr>
          <t xml:space="preserve">
Cf. p. 2
</t>
        </r>
        <r>
          <rPr>
            <u/>
            <sz val="9"/>
            <color indexed="81"/>
            <rFont val="Segoe UI"/>
            <family val="2"/>
          </rPr>
          <t>Personnes dotées d'un pourvoir de décision déterminant et leur conjoint</t>
        </r>
        <r>
          <rPr>
            <sz val="9"/>
            <color indexed="81"/>
            <rFont val="Segoe UI"/>
            <family val="2"/>
          </rPr>
          <t xml:space="preserve">
Cf. Seite 2
</t>
        </r>
        <r>
          <rPr>
            <b/>
            <sz val="9"/>
            <color indexed="81"/>
            <rFont val="Segoe UI"/>
            <family val="2"/>
          </rPr>
          <t xml:space="preserve">Veuillez mettre en évidence ces informations dans les documents de l'entreprise. </t>
        </r>
      </text>
    </comment>
    <comment ref="A30" authorId="0" shapeId="0">
      <text>
        <r>
          <rPr>
            <sz val="9"/>
            <color indexed="81"/>
            <rFont val="Segoe UI"/>
            <family val="2"/>
          </rPr>
          <t xml:space="preserve">L'apparition d'un message d'avertissement en rouge signifie que la somme des salaires maximale autorisée est dépassée et qu'elle doit être modifiée (nombre de travailleurs ayant droit à l'indemnité x max. CHF 12 350). </t>
        </r>
      </text>
    </comment>
  </commentList>
</comments>
</file>

<file path=xl/comments3.xml><?xml version="1.0" encoding="utf-8"?>
<comments xmlns="http://schemas.openxmlformats.org/spreadsheetml/2006/main">
  <authors>
    <author>von der Crone Andreas SECO</author>
    <author>Hayoz Erich SECO</author>
  </authors>
  <commentList>
    <comment ref="D4" authorId="0" shapeId="0">
      <text>
        <r>
          <rPr>
            <sz val="9"/>
            <color indexed="81"/>
            <rFont val="Segoe UI"/>
            <family val="2"/>
          </rPr>
          <t xml:space="preserve">Nome della cassa di disoccupazione scelta dall’azienda (figura anche sulla decisione del servizio cantonale).
</t>
        </r>
      </text>
    </comment>
    <comment ref="B8" authorId="0" shapeId="0">
      <text>
        <r>
          <rPr>
            <sz val="9"/>
            <color indexed="81"/>
            <rFont val="Segoe UI"/>
            <family val="2"/>
          </rPr>
          <t xml:space="preserve">Intera azienda o singolo reparto secondo la decisione del servizio cantonale.
</t>
        </r>
      </text>
    </comment>
    <comment ref="B9" authorId="0" shapeId="0">
      <text>
        <r>
          <rPr>
            <sz val="9"/>
            <color indexed="81"/>
            <rFont val="Segoe UI"/>
            <family val="2"/>
          </rPr>
          <t>Vedere decisione del servizio cantonale; num. reparto disponibile solo in caso di reparti aziendali.</t>
        </r>
      </text>
    </comment>
    <comment ref="C15" authorId="1" shapeId="0">
      <text>
        <r>
          <rPr>
            <sz val="9"/>
            <color indexed="81"/>
            <rFont val="Segoe UI"/>
            <family val="2"/>
          </rPr>
          <t>Mese per il quale si richiede l’indennità per lavoro ridotto.</t>
        </r>
      </text>
    </comment>
    <comment ref="F20" authorId="0" shapeId="0">
      <text>
        <r>
          <rPr>
            <sz val="9"/>
            <color indexed="81"/>
            <rFont val="Segoe UI"/>
            <family val="2"/>
          </rPr>
          <t xml:space="preserve">Tutti i lavoratori dell’impresa aventi diritto.
</t>
        </r>
        <r>
          <rPr>
            <u/>
            <sz val="9"/>
            <color indexed="81"/>
            <rFont val="Segoe UI"/>
            <family val="2"/>
          </rPr>
          <t>Gli aventi diritto sono i seguenti:</t>
        </r>
        <r>
          <rPr>
            <sz val="9"/>
            <color indexed="81"/>
            <rFont val="Segoe UI"/>
            <family val="2"/>
          </rPr>
          <t xml:space="preserve">
- Lavoratori con un rapporto di lavoro a tempo indeterminato e a tempo determinato (a tempo pieno o a tempo parziale, salario mensile o orario)
- Lavoratori su chiamata, se il rapporto di lavoro è durato almeno 6 mesi
- Persone con poteri decisionali determinanti e rispettivi coniugi. Tra queste rientrano le persone che, in qualità di soci, compartecipi finanziari in azienda o membri di un organo decisionale supremo, determinano o possono influenzare risolutivamente le decisioni del datore di lavoro.
- Apprendisti (indipendentemente che il loro salario sia già soggetto all’AVS o meno)
- Lavoratori temporanei (i conteggi sono effettuati dai fornitori del personale a prestito)
</t>
        </r>
        <r>
          <rPr>
            <u/>
            <sz val="9"/>
            <color indexed="81"/>
            <rFont val="Segoe UI"/>
            <family val="2"/>
          </rPr>
          <t>Le persone non aventi diritto non devono essere considerate nel modulo:</t>
        </r>
        <r>
          <rPr>
            <sz val="9"/>
            <color indexed="81"/>
            <rFont val="Segoe UI"/>
            <family val="2"/>
          </rPr>
          <t xml:space="preserve">
Vedere pagina 2</t>
        </r>
      </text>
    </comment>
    <comment ref="F21" authorId="0" shapeId="0">
      <text>
        <r>
          <rPr>
            <sz val="9"/>
            <color indexed="81"/>
            <rFont val="Segoe UI"/>
            <family val="2"/>
          </rPr>
          <t xml:space="preserve">Tutti i lavoratori che nel mese citato sopra (nel periodo approvato dal servizio cantonale) sono stati interessati dal lavoro ridotto. 
</t>
        </r>
      </text>
    </comment>
    <comment ref="F23" authorId="0" shapeId="0">
      <text>
        <r>
          <rPr>
            <u/>
            <sz val="9"/>
            <color indexed="81"/>
            <rFont val="Segoe UI"/>
            <family val="2"/>
          </rPr>
          <t>Lavoratori con orario di lavoro concordato</t>
        </r>
        <r>
          <rPr>
            <sz val="9"/>
            <color indexed="81"/>
            <rFont val="Segoe UI"/>
            <family val="2"/>
          </rPr>
          <t xml:space="preserve">
Il totale delle ore nel mese citato sopra (inclusi tutti i giorni lavorativi, i giorni festivi e di vacanza, i giorni di lavoro anticipato ecc.) che i lavoratori aventi diritto devono normalmente prestare senza lavoro ridotto in base al contratto di lavoro (numero di lavoratori x numero di ore da prestare).
</t>
        </r>
        <r>
          <rPr>
            <u/>
            <sz val="9"/>
            <color indexed="81"/>
            <rFont val="Segoe UI"/>
            <family val="2"/>
          </rPr>
          <t>Esempio</t>
        </r>
        <r>
          <rPr>
            <sz val="9"/>
            <color indexed="81"/>
            <rFont val="Segoe UI"/>
            <family val="2"/>
          </rPr>
          <t xml:space="preserve"> di un lavoratore con un orario di lavoro concordato di 40 ore/settimana o 8 ore/giorno
Aprile 2020: 22 giorni lavorativi (compresi 2 giorni festivi Venerdì Santo e Lunedì di Pasqua) x orario di lavoro contrattuale di 8 ore/giorno = 176 ore previste 
=&gt; per questo lavoratore devono essere inserite 176 ore previste 
</t>
        </r>
        <r>
          <rPr>
            <u/>
            <sz val="9"/>
            <color indexed="81"/>
            <rFont val="Segoe UI"/>
            <family val="2"/>
          </rPr>
          <t>Lavoratori su chiamata</t>
        </r>
        <r>
          <rPr>
            <sz val="9"/>
            <color indexed="81"/>
            <rFont val="Segoe UI"/>
            <family val="2"/>
          </rPr>
          <t xml:space="preserve">
Vedere pagina 2
</t>
        </r>
        <r>
          <rPr>
            <b/>
            <sz val="9"/>
            <color indexed="81"/>
            <rFont val="Segoe UI"/>
            <family val="2"/>
          </rPr>
          <t>Evidenziare il totale di ore previste nella documentazione aziendale.</t>
        </r>
        <r>
          <rPr>
            <sz val="9"/>
            <color indexed="81"/>
            <rFont val="Segoe UI"/>
            <family val="2"/>
          </rPr>
          <t xml:space="preserve">
</t>
        </r>
      </text>
    </comment>
    <comment ref="F24" authorId="0" shapeId="0">
      <text>
        <r>
          <rPr>
            <sz val="9"/>
            <color indexed="81"/>
            <rFont val="Segoe UI"/>
            <family val="2"/>
          </rPr>
          <t xml:space="preserve">Orario di lavoro ridotto nel mese citato sopra o solo nel periodo approvato dal servizio cantonale.
Calcolo delle ore per lavoro ridotto
</t>
        </r>
        <r>
          <rPr>
            <u/>
            <sz val="9"/>
            <color indexed="81"/>
            <rFont val="Segoe UI"/>
            <family val="2"/>
          </rPr>
          <t>Lavoratori con orario di lavoro concordato</t>
        </r>
        <r>
          <rPr>
            <sz val="9"/>
            <color indexed="81"/>
            <rFont val="Segoe UI"/>
            <family val="2"/>
          </rPr>
          <t xml:space="preserve">
Ore previste nel mese in corso
- meno le ore lavorate (inclusi le ore aggiuntive)
- meno le assenze retribuite/non retribuite come vacanze, giorni festivi, malattia, infortunio, servizio militare, servizio civile, scuola ecc.
=&gt;ore di lavoro ridotto
</t>
        </r>
        <r>
          <rPr>
            <u/>
            <sz val="9"/>
            <color indexed="81"/>
            <rFont val="Segoe UI"/>
            <family val="2"/>
          </rPr>
          <t>Lavoratori su chiamata</t>
        </r>
        <r>
          <rPr>
            <sz val="9"/>
            <color indexed="81"/>
            <rFont val="Segoe UI"/>
            <family val="2"/>
          </rPr>
          <t xml:space="preserve">
Vedere pagina 2
</t>
        </r>
      </text>
    </comment>
    <comment ref="F28" authorId="0" shapeId="0">
      <text>
        <r>
          <rPr>
            <sz val="9"/>
            <color indexed="81"/>
            <rFont val="Segoe UI"/>
            <family val="2"/>
          </rPr>
          <t xml:space="preserve">Il salario mensile possibile soggetto ad AVS ammonta al massimo a Fr. 12’350.- a persona. 
</t>
        </r>
        <r>
          <rPr>
            <u/>
            <sz val="9"/>
            <color indexed="81"/>
            <rFont val="Segoe UI"/>
            <family val="2"/>
          </rPr>
          <t>La massa salariale soggetta ad AVS include quanto segue:</t>
        </r>
        <r>
          <rPr>
            <sz val="9"/>
            <color indexed="81"/>
            <rFont val="Segoe UI"/>
            <family val="2"/>
          </rPr>
          <t xml:space="preserve">
- Salario mensile inclusa 13a mensilità o gratifica (se concordato)
- salario orario inclusa 13a mensilità o gratifica (se concordato), indennità per vacanze e giorni festivi
- indennità soggette ad AVS, come ad esempio indennità per lavoro notturno, a turni e servizi di picchetto ecc., quota privata dell’auto aziendale
</t>
        </r>
        <r>
          <rPr>
            <u/>
            <sz val="9"/>
            <color indexed="81"/>
            <rFont val="Segoe UI"/>
            <family val="2"/>
          </rPr>
          <t>Non si deve considerate quanto segue:</t>
        </r>
        <r>
          <rPr>
            <sz val="9"/>
            <color indexed="81"/>
            <rFont val="Segoe UI"/>
            <family val="2"/>
          </rPr>
          <t xml:space="preserve">
- Indennità per ore di lavoro aggiuntivo
- Indennità per inconvenienti connessi al lavoro, come ad esempio indennità di cantiere e indennità per lavoro sporco 
- Rimborsi spese
</t>
        </r>
        <r>
          <rPr>
            <u/>
            <sz val="9"/>
            <color indexed="81"/>
            <rFont val="Segoe UI"/>
            <family val="2"/>
          </rPr>
          <t>Lavoratori su chiamata</t>
        </r>
        <r>
          <rPr>
            <sz val="9"/>
            <color indexed="81"/>
            <rFont val="Segoe UI"/>
            <family val="2"/>
          </rPr>
          <t xml:space="preserve">
Vedere pagina 2
</t>
        </r>
        <r>
          <rPr>
            <u/>
            <sz val="9"/>
            <color indexed="81"/>
            <rFont val="Segoe UI"/>
            <family val="2"/>
          </rPr>
          <t>Persone con poteri decisionali determinanti e rispettivi coniugi</t>
        </r>
        <r>
          <rPr>
            <sz val="9"/>
            <color indexed="81"/>
            <rFont val="Segoe UI"/>
            <family val="2"/>
          </rPr>
          <t xml:space="preserve">
Vedere pagina 2
</t>
        </r>
        <r>
          <rPr>
            <b/>
            <sz val="9"/>
            <color indexed="81"/>
            <rFont val="Segoe UI"/>
            <family val="2"/>
          </rPr>
          <t>Evidenziare questi dati nella documentazione aziendale.</t>
        </r>
      </text>
    </comment>
    <comment ref="A30" authorId="0" shapeId="0">
      <text>
        <r>
          <rPr>
            <sz val="9"/>
            <color indexed="81"/>
            <rFont val="Segoe UI"/>
            <family val="2"/>
          </rPr>
          <t xml:space="preserve">Se appare l’avviso rosso, la massa salariale è superiore all’importo massimo possibile e deve essere modificata (numero di lavoratori aventi diritto x max Fr. 12’350.-).
</t>
        </r>
      </text>
    </comment>
  </commentList>
</comments>
</file>

<file path=xl/sharedStrings.xml><?xml version="1.0" encoding="utf-8"?>
<sst xmlns="http://schemas.openxmlformats.org/spreadsheetml/2006/main" count="158" uniqueCount="139">
  <si>
    <t>Wirtschaftlich bedingter Arbeitsausfall</t>
  </si>
  <si>
    <t>Verdienstausfall</t>
  </si>
  <si>
    <t>Berechnung Entschädigung</t>
  </si>
  <si>
    <t>Kurzarbeitsentschädigung</t>
  </si>
  <si>
    <t>Arbeitslosenkasse</t>
  </si>
  <si>
    <t>Betriebsabteilung</t>
  </si>
  <si>
    <t xml:space="preserve">Betrieb </t>
  </si>
  <si>
    <t>Abrechnungsperiode (Monat)</t>
  </si>
  <si>
    <t>BUR + Abt.-Nr.</t>
  </si>
  <si>
    <t>Sachbearbeiter/in</t>
  </si>
  <si>
    <t>Telefon</t>
  </si>
  <si>
    <t>Zahlungsverbindung (IBAN-Nummer)</t>
  </si>
  <si>
    <t>Std.</t>
  </si>
  <si>
    <t>Prozentualer wirtschaftlich bedingter Arbeitsausfall</t>
  </si>
  <si>
    <t>Fr.</t>
  </si>
  <si>
    <t>6.375% Sozialversicherungsbeiträge Arbeitgeber (AHV/IV/EO/ALV)
von der Lohnsumme für ausgefallene Stunden</t>
  </si>
  <si>
    <t>Bei Ausfall unter 10% besteht kein Anspruch</t>
  </si>
  <si>
    <t>Beilagen:</t>
  </si>
  <si>
    <t>Die Angaben zu den Sollstunden, den wirtschaftlich bedingten Ausfallstunden sowie zur Lohnsumme sind durch geeignete betriebliche Unterlagen wie bspw. Stundenlisten und Lohnjournale zu belegen.</t>
  </si>
  <si>
    <t>Der Antrag auf Kurzarbeitsentschädigung ist nach Ablauf jeder Abrechnungsperiode innert drei Monate der in der Voranmeldung bezeichneten Arbeitslosenkasse einzureichen. Diese Frist gilt auch bei Hängigkeit eines Verfahrens (z.B. Einsprache).</t>
  </si>
  <si>
    <t xml:space="preserve">Ort und Datum  </t>
  </si>
  <si>
    <t>Firmenstempel und rechtsgültige Unterschrift</t>
  </si>
  <si>
    <t xml:space="preserve">                                                    
</t>
  </si>
  <si>
    <t>Entschädigung 80% der Lohnsumme für ausgefallene Stunden</t>
  </si>
  <si>
    <t>Der Arbeitgeber bestätigt mit Unterschrift, alle Angaben wahrheitsgetreu gemacht zu haben.</t>
  </si>
  <si>
    <t>Anzahl anspruchsberechtigte Arbeitnehmende</t>
  </si>
  <si>
    <t>Nicht anspruchsberechtigte Personen</t>
  </si>
  <si>
    <t>Personen mit massgebenden Entscheidbefugnissen und ihre Ehegatten</t>
  </si>
  <si>
    <r>
      <t xml:space="preserve">Summe Sollstunden insgesamt </t>
    </r>
    <r>
      <rPr>
        <u/>
        <sz val="11"/>
        <rFont val="Arial"/>
        <family val="2"/>
      </rPr>
      <t>aller anspruchsberechtigten</t>
    </r>
    <r>
      <rPr>
        <sz val="11"/>
        <rFont val="Arial"/>
        <family val="2"/>
      </rPr>
      <t xml:space="preserve"> Arbeitnehmenden</t>
    </r>
  </si>
  <si>
    <r>
      <t xml:space="preserve">Summe wirtschaftlich bedingter Ausfallstd. </t>
    </r>
    <r>
      <rPr>
        <u/>
        <sz val="11"/>
        <rFont val="Arial"/>
        <family val="2"/>
      </rPr>
      <t>aller von KA betroffenen</t>
    </r>
    <r>
      <rPr>
        <sz val="11"/>
        <rFont val="Arial"/>
        <family val="2"/>
      </rPr>
      <t xml:space="preserve"> Arbeitnehmenden</t>
    </r>
  </si>
  <si>
    <t>Anzahl von Kurzarbeit (KA) betroffene Arbeitnehmende</t>
  </si>
  <si>
    <t>Lohnsumme für ausgefallene Stunden (% wirtschaftlich bedingter Arbeitsausfall)</t>
  </si>
  <si>
    <r>
      <t xml:space="preserve">Die nachfolgenden Angaben beziehen sich </t>
    </r>
    <r>
      <rPr>
        <i/>
        <u/>
        <sz val="11"/>
        <rFont val="Arial"/>
        <family val="2"/>
      </rPr>
      <t>alle auf die obengenannte Abrechnungsperiode.</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</si>
  <si>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</si>
  <si>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</si>
  <si>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</si>
  <si>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</si>
  <si>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</si>
  <si>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</si>
  <si>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</si>
  <si>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</si>
  <si>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</si>
  <si>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Nombre de travailleurs ayants droit</t>
  </si>
  <si>
    <t>Nombre de travailleurs concernés par la réduction de l’horaire de travail (RHT)</t>
  </si>
  <si>
    <r>
      <rPr>
        <sz val="11"/>
        <color theme="1"/>
        <rFont val="Arial"/>
        <family val="2"/>
      </rPr>
      <t xml:space="preserve">Somme globale des heures à effectuer normalement </t>
    </r>
    <r>
      <rPr>
        <u/>
        <sz val="11"/>
        <color rgb="FF000000"/>
        <rFont val="Arial"/>
        <family val="2"/>
      </rPr>
      <t>pour tous les travailleurs ayants droit</t>
    </r>
  </si>
  <si>
    <t>heures</t>
  </si>
  <si>
    <r>
      <rPr>
        <sz val="11"/>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</si>
  <si>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</si>
  <si>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</si>
  <si>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</si>
  <si>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</si>
  <si>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</si>
  <si>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</si>
  <si>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</si>
  <si>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</si>
  <si>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</si>
  <si>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</si>
  <si>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Personnes avec pouvoirs de décision déterminants et leur conjoint</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</si>
  <si>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</si>
  <si>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</si>
  <si>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</si>
  <si>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</si>
  <si>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</si>
  <si>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Annexes:</t>
  </si>
  <si>
    <t>Justificatifs internes des heures à effectuer normalement, des heures perdues pour des raisons économiques et de la somme des salaires</t>
  </si>
  <si>
    <t>Cassa di disoccupazione</t>
  </si>
  <si>
    <t>Settore d'esercizio</t>
  </si>
  <si>
    <t>No RIS + SE</t>
  </si>
  <si>
    <t>Persona responsabile</t>
  </si>
  <si>
    <t>Telefono</t>
  </si>
  <si>
    <t>Coordinate di pagamento (numero IBAN)</t>
  </si>
  <si>
    <t>Periodo di conteggio (mese)</t>
  </si>
  <si>
    <t>Perdita di lavoro per ragioni economiche</t>
  </si>
  <si>
    <t>Numero di lavoratori aventi diritto</t>
  </si>
  <si>
    <t>Ore</t>
  </si>
  <si>
    <t>Perdita di lavoro per ragioni economiche in percentuale</t>
  </si>
  <si>
    <t>Il diritto non sussiste in caso di perdita inferiore al 10%</t>
  </si>
  <si>
    <t>Perdita di guadagno</t>
  </si>
  <si>
    <t>Massa salariale per le ore perse (% di perdita di lavoro per ragioni economiche)</t>
  </si>
  <si>
    <t>Calcolo dell’indennità</t>
  </si>
  <si>
    <t>Indennità dell’80% della massa salariale per le ore perse</t>
  </si>
  <si>
    <t>Indennità per lavoro ridotto</t>
  </si>
  <si>
    <t>Persone non aventi diritto</t>
  </si>
  <si>
    <t>Persone con poteri decisionali determinanti e rispettivi coniugi</t>
  </si>
  <si>
    <t>I dati sulle ore di lavoro previste, sulle ore perse per ragioni economiche e sulla massa salariale devono essere comprovati tramite debita documentazione aziendale, come ad esempio gli elenchi delle ore e i libri paga.</t>
  </si>
  <si>
    <t>La richiesta di indennità per lavoro ridotto deve essere presentata alla cassa di disoccupazione designata nel preavviso entro i tre mesi successivi alla scadenza di ogni periodo di conteggio. Questo termine si applica anche in caso di pendenza di una procedura (p.es. opposizione).</t>
  </si>
  <si>
    <t>Con la sua firma, il datore di lavoro conferma la veridicità di tutti i dati forniti.</t>
  </si>
  <si>
    <t xml:space="preserve">Luogo e data  </t>
  </si>
  <si>
    <t>Timbro dell’azienda e firma avente valore legale</t>
  </si>
  <si>
    <t>Allegati:</t>
  </si>
  <si>
    <t>documentazione aziendale sulle ore di lavoro previste, sulle ore perse per ragioni economiche e sulla massa salariale</t>
  </si>
  <si>
    <t>Numero di lavoratori colpiti dal lavoro ridotto (LR)</t>
  </si>
  <si>
    <r>
      <t xml:space="preserve">AHV-pflichtige Lohnsumme </t>
    </r>
    <r>
      <rPr>
        <u/>
        <sz val="11"/>
        <rFont val="Arial"/>
        <family val="2"/>
      </rPr>
      <t>aller anspruchsberechtigten</t>
    </r>
    <r>
      <rPr>
        <sz val="11"/>
        <rFont val="Arial"/>
        <family val="2"/>
      </rPr>
      <t xml:space="preserve"> Arbeitnehmenden
(max. Fr. 12'350 pro Person bzw. Fr. 4'150 für Personen mit massgebenden Entscheidbefugnissen und deren Ehegatten - vgl. Rückseite)</t>
    </r>
  </si>
  <si>
    <r>
      <rPr>
        <sz val="11"/>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12'350 francs par personne, ou 4'150 francs pour les personnes avec pouvoirs de décision déterminants et leur conjoint - cf. verso)</t>
    </r>
  </si>
  <si>
    <t>Vom Betrieb zu belegende Angaben</t>
  </si>
  <si>
    <t>Einreichefrist</t>
  </si>
  <si>
    <t>betriebliche Unterlagen zu den Sollstunden, den wirtschaftlich bedingten Ausfallstunden sowie zur Lohnsumme</t>
  </si>
  <si>
    <t>Wer vorliegendes Formular nicht wahrheitsgetreu ausfüllt, muss mit strafrechtlichen Folgen rechnen (Art. 105 ff. AVIG)</t>
  </si>
  <si>
    <t>Informations devant être attestées par l'entreprise</t>
  </si>
  <si>
    <t>Délai de remise</t>
  </si>
  <si>
    <t>Celui qui ne remplit pas le présent formulaire de manière conforme à la vérité s'expose à des sanctions pénales (art. 105 ss. LACI).</t>
  </si>
  <si>
    <t>Termine d'inoltro</t>
  </si>
  <si>
    <t>Informazioni che l'impresa deve comprovare</t>
  </si>
  <si>
    <t>Chiunque compila il presente formulario mediante indicazioni inveritiere o incomplete di espone a conseguenze di diritto penale (art. 105 segg. LADI).</t>
  </si>
  <si>
    <t>Für Hinweise zu den Feldern bewegen Sie den Cursor auf die rote Ecke.</t>
  </si>
  <si>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pour raisons économiques
 consécutives à des mesures prises par les autorités en relation avec la pandémie de Covid-19</t>
    </r>
  </si>
  <si>
    <t>Pertes de travail pour raisons économiques</t>
  </si>
  <si>
    <t>Email</t>
  </si>
  <si>
    <r>
      <rPr>
        <b/>
        <sz val="12"/>
        <rFont val="Arial"/>
        <family val="2"/>
      </rPr>
      <t xml:space="preserve">Antrag und Abrechnung von Kurzarbeitsentschädigung
</t>
    </r>
    <r>
      <rPr>
        <sz val="10"/>
        <rFont val="Arial"/>
        <family val="2"/>
      </rPr>
      <t xml:space="preserve">(Ausserordentliches Formular) 
gilt nur für die Geltendmachung von wirtschaftlich bedingten Arbeitsausfällen
 aufgrund von behördlichen Massnahmen </t>
    </r>
    <r>
      <rPr>
        <sz val="10"/>
        <rFont val="Arial"/>
        <family val="2"/>
      </rPr>
      <t>infolge Pandemie Covid-19</t>
    </r>
  </si>
  <si>
    <t>Arbeitnehmende auf Abruf</t>
  </si>
  <si>
    <r>
      <t xml:space="preserve">Zur effizienten Bearbeitung der Abrechnung und schnellstmöglichen Auszahlung der Kurzarbeitsentschädigung bitten wir den Betrieb </t>
    </r>
    <r>
      <rPr>
        <u/>
        <sz val="10"/>
        <rFont val="Arial"/>
        <family val="2"/>
      </rPr>
      <t>das Total der Sollstunden sowie das Total der ahv-pflichtigen Lohnsumme auf den betrieblichen Unterlagen hervorzuheben</t>
    </r>
    <r>
      <rPr>
        <sz val="10"/>
        <rFont val="Arial"/>
        <family val="2"/>
      </rPr>
      <t>.</t>
    </r>
  </si>
  <si>
    <t xml:space="preserve">Die maximal anzugebende AHV-pflichtige Lohnsumme für Personen mit massgebenden Entscheidbefugnissen und ihre Ehegatten beträgt Fr. 4'150 für eine Vollzeitbeschäftigung, was eine Kurzarbeitsentschädigung von Fr. 3'320 (80%) bei einem vollständigen Arbeitsausfall ergibt. Die Pauschale von Fr. 4'150 wird unabhängig von der Höhe des effektiv erzielten Einkommens vor Einführung der Kurzarbeit berücksichtigt.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</si>
  <si>
    <t xml:space="preserve">Sollten sich durch die Mitberücksichtigung der neu anspruchsberechtigten Personen mit massgebenden Entscheidbefugnissen und/oder der Lehrlinge aufgrund deren tiefen massgebenden Verdienste im Gesamtergebnis eine tiefere Kurzarbeitsentschädigung ergeben, als wenn die Berechnung ohne diese Personengruppen erfolgt, ist es zulässig diese in allen Feldern wegzulassen. </t>
  </si>
  <si>
    <t>Gut zu wissen</t>
  </si>
  <si>
    <t>Kein Anspruch besteht für Personen in gekündigtem Arbeitsverhältnis; die mit der Kurzarbeit nicht einverstanden sind; deren Arbeitsausfall nicht bestimmbar ist (bspw. Arbeitsverhältnisse auf Abruf, welche weniger als 6 Monate gedauert haben); die das ordentliche AHV-Rentenalter erreicht haben.</t>
  </si>
  <si>
    <t xml:space="preserve">Personen in Arbeitsverhältnissen auf Abruf haben Anspruch auf Kurzarbeitsentschädigung, wenn das Arbeitsverhältnis mindestens 6 Monate gedauert hat. 
Der massgebende Verdienst und die Sollstunden pro Monat ermitteln sich aus dem Durchschnitt der letzten 6 oder 12 Monate vor Einführung der Kurzarbeit. Entscheidend ist das für die arbeitnehmende Person günstigere Ergebnis. 
Der monatsdurchschnittliche Verdienst wird bei der «AHV-pflichtigen Lohnsumme aller anspruchsberechtigten Arbeitnehmenden» eingerechnet. Die monatsdurchschnittliche Sollzeit wird bei der «Summe Sollstunden insgesamt aller anspruchsberechtigten Arbeitnehmenden» eingerechnet. 
Wirtschaftlich bedingte Ausfallstunden können höchstens im Umfang der monatsdurchschnittlichen Sollstunden geltend gemacht werden. 
Beispiel:
Durchschnittliche(r) monatl. Arbeitszeit bzw. Verdienst aus den letzten 6 Monaten: 30 Std. / Fr. 900
Durchschnittliche(r) monatl. Arbeitszeit bzw. Verdienst aus den letzten 12 Monaten: 40 Std. / Fr. 1'200 (günstigeres Ergebnis).
</t>
  </si>
  <si>
    <t>N’ont pas droit à l’indemnité les personnes dont les rapports de travail ont été résiliés, qui n’acceptent pas la réduction de l’horaire de travail, dont la perte de travail ne peut être déterminée (p. ex. dans le cas des personnes travaillant sur appel depuis moins de 6 mois pour la même entreprise) ou qui ont atteint l’âge ordinaire de la retraite de l’AVS.</t>
  </si>
  <si>
    <t>Personnes travaillant sur appel</t>
  </si>
  <si>
    <t>Bon à savoir</t>
  </si>
  <si>
    <t>Pour les personnes dotées de pouvoirs de décision déterminants et leur conjoint, la somme des salaires AVS soumis à cotisation à indiquer s’élève au maximum à 4'150 francs pour un plein temps, ce qui donne une indemnité en cas de réduction de l’horaire de travail de 3'320 francs (80 %) si la perte de travail est totale. Le forfait de 4'150 francs est pris en compte indépendamment du montant effectif du revenu obtenu avant l’introduction de la réduction de l’horaire de travail. Sont concernés le conjoint de l’employeur travaillant dans l’entreprise ainsi que les personnes qui, en leur qualité d’associé, de détenteur d’une participation financière à l’entreprise ou encore de membre d’un organe dirigeant de l’entreprise, déterminent les décisions que prend l’employeur ou peuvent les influencer considérablement, de même que leur conjoint travaillant dans l’entreprise.</t>
  </si>
  <si>
    <r>
      <t xml:space="preserve">Pour un traitement efficace du décompte et un versement aussi rapide que possible de l'indemnité en cas de réduction de l'horaire de travail, nous demandons à l'entreprise de bien vouloir souligner dans ses documents </t>
    </r>
    <r>
      <rPr>
        <u/>
        <sz val="10"/>
        <rFont val="Arial"/>
        <family val="2"/>
      </rPr>
      <t>le total des heures à effectuer ainsi que le total des salaires soumis aux cotisations AVS</t>
    </r>
    <r>
      <rPr>
        <sz val="10"/>
        <rFont val="Arial"/>
        <family val="2"/>
      </rPr>
      <t>.</t>
    </r>
  </si>
  <si>
    <t>Lavoratori su chiamata</t>
  </si>
  <si>
    <t xml:space="preserve">Le persone con rapporti di lavoro su chiamata hanno diritto all’indennità per lavoro ridotto se il rapporto di lavoro è durato almeno 6 mesi. 
Il guadagno determinante e le ore mensili previste sono calcolati sulla base della media degli ultimi 6 o 12 mesi prima dell’introduzione del lavoro ridotto. È decisivo il risultato più vantaggioso per il lavoratore. 
Il guadagno medio mensile viene incluso nella «Massa salariale soggetta all’obbligo di contribuzione AVS di tutti i lavoratori aventi diritto». L’orario previsto medio mensile viene incluso nella «Somma totale delle ore di lavoro previste di tutti i lavoratori aventi diritto». 
Le ore perse per motivi economici possono essere rivendicate solo nella misura delle ore medie mensili previste. 
Esempio:
Orario di lavoro o guadagno medio mensile degli ultimi 6 mesi: 30 ore / Fr. 900 
Orario di lavoro o guadagno medio mensile degli ultimi 12 mesi: 40 ore / Fr. 1’200 (risultato più vantaggioso).
</t>
  </si>
  <si>
    <t xml:space="preserve">La massa salariale soggetta all’obbligo di contribuzione AVS massima da indicare per persone con poteri decisionali determinanti e rispettivi coniugi è di Fr. 4’150, pari a un’indennità per lavoro ridotto di Fr. 3’320 (80%). L’importo forfettario di CHF 4’150 viene considerato indipendentemente dall’ammontare del reddito effettivamente raggiunto prima dell’introduzione del lavoro ridotto. Tra queste rientrano i coniugi collaboratori del datore di lavoro e le persone che in qualità di soci, compartecipi finanziari in azienda o membri di un organo decisionale supremo, determinano o possono influenzare risolutivamente le decisioni del datore di lavoro, nonché i rispettivi coniugi collaboratori.
</t>
  </si>
  <si>
    <t>Buono a sapersi</t>
  </si>
  <si>
    <t xml:space="preserve">Se, a causa dell’inclusione di nuovi aventi diritto con poteri decisionali determinanti e/o di apprendisti, in virtù del loro basso guadagno determinante, risultasse complessivamente un’indennità per lavoro ridotto inferiore a quella che si otterrebbe se il calcolo fosse effettuato senza questi gruppi di persone, è consentito ometterli in tutti i campi. </t>
  </si>
  <si>
    <r>
      <rPr>
        <sz val="10"/>
        <color theme="1"/>
        <rFont val="Arial"/>
        <family val="2"/>
      </rPr>
      <t xml:space="preserve">Per un trattamento efficiente del conteggio e un versamento celere dell’indennità per lavoro ridotto invitiamo l’impresa a evidenziare nella documentazione aziendale </t>
    </r>
    <r>
      <rPr>
        <u/>
        <sz val="10"/>
        <color theme="1"/>
        <rFont val="Arial"/>
        <family val="2"/>
      </rPr>
      <t>il totale delle ore di lavoro previste e il totale della massa salariale soggetta all’obbligo di contribuzione AVS</t>
    </r>
    <r>
      <rPr>
        <sz val="10"/>
        <color theme="1"/>
        <rFont val="Arial"/>
        <family val="2"/>
      </rPr>
      <t>.</t>
    </r>
  </si>
  <si>
    <r>
      <rPr>
        <b/>
        <sz val="12"/>
        <color rgb="FF000000"/>
        <rFont val="Arial"/>
        <family val="2"/>
      </rPr>
      <t>Domanda e calcolo di indennità per lavoro ridotto</t>
    </r>
    <r>
      <rPr>
        <sz val="10"/>
        <color rgb="FF000000"/>
        <rFont val="Arial"/>
        <family val="2"/>
      </rPr>
      <t xml:space="preserve">
(modulo straordinario) 
vale soltanto per la domanda di indennità per perdite di lavoro dettate da ragioni economiche a fronte delle misure istituzionali adottate a seguito della pandemia Covid-19</t>
    </r>
  </si>
  <si>
    <t xml:space="preserve">Ditta </t>
  </si>
  <si>
    <r>
      <rPr>
        <i/>
        <sz val="11"/>
        <color theme="1"/>
        <rFont val="Arial"/>
        <family val="2"/>
      </rPr>
      <t xml:space="preserve">I dati che seguono sono riferiti </t>
    </r>
    <r>
      <rPr>
        <i/>
        <u/>
        <sz val="11"/>
        <color rgb="FF000000"/>
        <rFont val="Arial"/>
        <family val="2"/>
      </rPr>
      <t>tutti al suddetto periodo di conteggio</t>
    </r>
    <r>
      <rPr>
        <i/>
        <sz val="11"/>
        <color theme="1"/>
        <rFont val="Arial"/>
        <family val="2"/>
      </rPr>
      <t>.</t>
    </r>
  </si>
  <si>
    <r>
      <rPr>
        <sz val="11"/>
        <color theme="1"/>
        <rFont val="Arial"/>
        <family val="2"/>
      </rPr>
      <t xml:space="preserve">Somma totale delle ore di lavoro previste di </t>
    </r>
    <r>
      <rPr>
        <u/>
        <sz val="11"/>
        <color theme="1"/>
        <rFont val="Arial"/>
        <family val="2"/>
      </rPr>
      <t>tutti i lavoratori aventi diritto</t>
    </r>
  </si>
  <si>
    <r>
      <rPr>
        <sz val="11"/>
        <color theme="1"/>
        <rFont val="Arial"/>
        <family val="2"/>
      </rPr>
      <t xml:space="preserve">Somma totale delle ore perse per ragioni economiche </t>
    </r>
    <r>
      <rPr>
        <u/>
        <sz val="11"/>
        <color theme="1"/>
        <rFont val="Arial"/>
        <family val="2"/>
      </rPr>
      <t>di tutti i lavoratori colpiti dal LR</t>
    </r>
  </si>
  <si>
    <r>
      <rPr>
        <sz val="11"/>
        <color theme="1"/>
        <rFont val="Arial"/>
        <family val="2"/>
      </rPr>
      <t xml:space="preserve">Massa salariale soggetta all’obbligo di contribuzione AVS di </t>
    </r>
    <r>
      <rPr>
        <u/>
        <sz val="11"/>
        <color theme="1"/>
        <rFont val="Arial"/>
        <family val="2"/>
      </rPr>
      <t>tutti i lavoratori aventi diritto</t>
    </r>
    <r>
      <rPr>
        <sz val="11"/>
        <color theme="1"/>
        <rFont val="Arial"/>
        <family val="2"/>
      </rPr>
      <t xml:space="preserve">
(max Fr. 12’350 a persona o Fr. 4’150 per persone con poteri decisionali determinanti e rispettivi coniugi – cfr. retro)</t>
    </r>
  </si>
  <si>
    <t>6.375% di contributi alle assicurazioni sociali del datore di lavoro (AVS/AI/IPG/AD) della massa salariale per le ore perse</t>
  </si>
  <si>
    <r>
      <t>Per leggere le informazioni sui campi posizionare il cursore sull’angolino rosso.</t>
    </r>
    <r>
      <rPr>
        <sz val="11"/>
        <color theme="0"/>
        <rFont val="Arial"/>
        <family val="2"/>
      </rPr>
      <t xml:space="preserve"> xxxxxxx     </t>
    </r>
    <r>
      <rPr>
        <sz val="11"/>
        <color rgb="FFFF0000"/>
        <rFont val="Arial"/>
        <family val="2"/>
      </rPr>
      <t xml:space="preserve">  </t>
    </r>
  </si>
  <si>
    <t>Pour afficher les informations sur les champs, déplacez le curseur sur le coin rouge.</t>
  </si>
  <si>
    <t>Non hanno diritto le persone in periodo di disdetta del rapporto di lavoro, che non sono d’accordo con il lavoro ridotto, la cui perdita di lavoro non è determinabile (ad esempio rapporti di lavoro su chiamata che sono durati meno di 6 mesi) o che hanno raggiunto l’età pensionabile AVS ordinaria.</t>
  </si>
  <si>
    <t xml:space="preserve">Les personnes travaillant sur appel ont droit à l’indemnisation en cas de réduction de l’horaire de travail si elles travaillent pour la même entreprise depuis au moins 6 mois. 
Pour le gain déterminant et les heures à effectuer par mois, il faut se référer à la moyenne des six ou douze derniers mois avant l’introduction de la réduction de l’horaire de travail. Le résultat pris en compte est celui qui est le plus favorable au travailleur. 
Le gain mensuel moyen est à indiquer à la rubrique «Somme des salaires soumis aux cotisations AVS de tous les travailleurs ayants droit». Le nombre mensuel moyen d’heures à effectuer est à indiquer à la rubrique «Somme globale des heures à effectuer normalement pour tous les travailleurs ayants droit ». 
Les heures de travail perdues pour des motifs économiques peuvent être comptabilisées au maximum jusqu’à concurrence des heures à effectuer en moyenne mensuelle. 
Exemple:
Temps de travail mensuel moyen et gain mensuel moyen pendant les six derniers mois: 30 heures / 900 francs
Temps de travail mensuel moyen et gain mensuel moyen pendant les douze derniers mois: 40 heures / 1'200 francs (résultat le plus favorable).
</t>
  </si>
  <si>
    <t>Si, en raison du faible montant du gain déterminant, l’indemnité calculée en prenant en compte les personnes dotées de pouvoirs de décision déterminants, qui ont nouvellement droit à l’indemnité, ou/et les apprentis est inférieure que si le calcul est effectué sans les prendre en compte, il est admis de laisser de côté ces personnes dans tous les champs.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</si>
</sst>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Arial"/>
      <family val="2"/>
    </font>
    <font>
      <sz val="10"/>
      <name val="Arial"/>
      <family val="2"/>
    </font>
    <font>
      <sz val="12"/>
      <name val="Arial"/>
      <family val="2"/>
    </font>
    <font>
      <b/>
      <sz val="12"/>
      <name val="Arial"/>
      <family val="2"/>
    </font>
    <font>
      <sz val="11"/>
      <name val="Arial"/>
      <family val="2"/>
    </font>
    <font>
      <b/>
      <sz val="11"/>
      <name val="Arial"/>
      <family val="2"/>
    </font>
    <font>
      <sz val="12"/>
      <color theme="1"/>
      <name val="Arial"/>
      <family val="2"/>
    </font>
    <font>
      <i/>
      <sz val="11"/>
      <name val="Arial"/>
      <family val="2"/>
    </font>
    <font>
      <u/>
      <sz val="11"/>
      <name val="Arial"/>
      <family val="2"/>
    </font>
    <font>
      <i/>
      <u/>
      <sz val="11"/>
      <name val="Arial"/>
      <family val="2"/>
    </font>
    <font>
      <sz val="10"/>
      <color rgb="FF000000"/>
      <name val="Arial"/>
      <family val="2"/>
    </font>
    <font>
      <b/>
      <sz val="12"/>
      <color rgb="FF000000"/>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u/>
      <sz val="11"/>
      <color theme="1"/>
      <name val="Arial"/>
      <family val="2"/>
    </font>
    <font>
      <sz val="9"/>
      <color indexed="81"/>
      <name val="Segoe UI"/>
      <family val="2"/>
    </font>
    <font>
      <b/>
      <sz val="9"/>
      <color indexed="81"/>
      <name val="Segoe UI"/>
      <family val="2"/>
    </font>
    <font>
      <sz val="11"/>
      <color rgb="FFFF0000"/>
      <name val="Arial"/>
      <family val="2"/>
    </font>
    <font>
      <sz val="11"/>
      <color theme="0"/>
      <name val="Arial"/>
      <family val="2"/>
    </font>
    <font>
      <sz val="10"/>
      <color rgb="FFFF0000"/>
      <name val="Arial"/>
      <family val="2"/>
    </font>
    <font>
      <b/>
      <sz val="10"/>
      <name val="Arial"/>
      <family val="2"/>
    </font>
    <font>
      <b/>
      <sz val="10"/>
      <color theme="1"/>
      <name val="Arial"/>
      <family val="2"/>
    </font>
    <font>
      <sz val="10"/>
      <color theme="1"/>
      <name val="Arial"/>
      <family val="2"/>
    </font>
    <font>
      <u/>
      <sz val="10"/>
      <name val="Arial"/>
      <family val="2"/>
    </font>
    <font>
      <u/>
      <sz val="9"/>
      <color indexed="81"/>
      <name val="Segoe UI"/>
      <family val="2"/>
    </font>
    <font>
      <u/>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4">
    <xf numFmtId="0" fontId="0" fillId="0" borderId="0" xfId="0"/>
    <xf numFmtId="0" fontId="2" fillId="0" borderId="0" xfId="0" applyFont="1"/>
    <xf numFmtId="0" fontId="4" fillId="0" borderId="2" xfId="0" applyFont="1" applyFill="1" applyBorder="1" applyAlignment="1">
      <alignment vertical="center"/>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 fontId="2" fillId="0" borderId="0" xfId="0" applyNumberFormat="1" applyFont="1"/>
    <xf numFmtId="0" fontId="3" fillId="2" borderId="6" xfId="0" applyFont="1" applyFill="1" applyBorder="1" applyAlignment="1">
      <alignment horizontal="left" vertical="center"/>
    </xf>
    <xf numFmtId="49" fontId="3" fillId="2" borderId="7" xfId="0" applyNumberFormat="1" applyFont="1" applyFill="1" applyBorder="1" applyAlignment="1">
      <alignment vertical="center" wrapText="1"/>
    </xf>
    <xf numFmtId="4" fontId="4" fillId="0" borderId="9" xfId="0" applyNumberFormat="1" applyFont="1" applyBorder="1" applyAlignment="1">
      <alignment vertical="center"/>
    </xf>
    <xf numFmtId="0" fontId="4" fillId="0" borderId="0" xfId="0" applyFont="1" applyAlignment="1">
      <alignment horizontal="right" vertical="center"/>
    </xf>
    <xf numFmtId="4" fontId="4" fillId="0" borderId="2" xfId="0" applyNumberFormat="1" applyFont="1" applyFill="1" applyBorder="1" applyAlignment="1">
      <alignment vertical="center"/>
    </xf>
    <xf numFmtId="0" fontId="4" fillId="0" borderId="0" xfId="0" applyFont="1" applyBorder="1" applyAlignment="1">
      <alignment horizontal="right" vertical="center"/>
    </xf>
    <xf numFmtId="10" fontId="4" fillId="0" borderId="0" xfId="0" applyNumberFormat="1" applyFont="1" applyBorder="1" applyAlignment="1">
      <alignment horizontal="right" vertical="center"/>
    </xf>
    <xf numFmtId="0" fontId="5" fillId="0" borderId="13" xfId="0" applyFont="1" applyBorder="1" applyAlignment="1">
      <alignment horizontal="right" vertical="center"/>
    </xf>
    <xf numFmtId="4" fontId="4" fillId="0" borderId="11" xfId="0" applyNumberFormat="1" applyFont="1" applyBorder="1" applyAlignment="1">
      <alignment vertical="center"/>
    </xf>
    <xf numFmtId="0" fontId="4" fillId="0" borderId="1" xfId="0" applyFont="1" applyFill="1" applyBorder="1" applyAlignment="1">
      <alignment horizontal="left" vertical="top"/>
    </xf>
    <xf numFmtId="0" fontId="5" fillId="0" borderId="2" xfId="0" applyFont="1" applyFill="1" applyBorder="1" applyAlignment="1">
      <alignment vertical="center"/>
    </xf>
    <xf numFmtId="0" fontId="5" fillId="0" borderId="3" xfId="0" applyFont="1" applyFill="1" applyBorder="1" applyAlignment="1">
      <alignment vertical="center"/>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xf numFmtId="4" fontId="4" fillId="2" borderId="9" xfId="0" applyNumberFormat="1" applyFont="1" applyFill="1" applyBorder="1" applyAlignment="1" applyProtection="1">
      <alignment vertical="center"/>
      <protection locked="0"/>
    </xf>
    <xf numFmtId="4" fontId="5" fillId="0" borderId="14" xfId="0" applyNumberFormat="1" applyFont="1" applyBorder="1" applyAlignment="1">
      <alignment horizontal="right" vertical="center" wrapText="1"/>
    </xf>
    <xf numFmtId="10" fontId="5" fillId="3" borderId="10" xfId="0" applyNumberFormat="1" applyFont="1" applyFill="1" applyBorder="1" applyAlignment="1">
      <alignment horizontal="right" vertical="center"/>
    </xf>
    <xf numFmtId="0" fontId="5" fillId="0" borderId="0" xfId="0" applyFont="1" applyFill="1" applyBorder="1" applyAlignment="1">
      <alignment horizontal="left" vertical="center"/>
    </xf>
    <xf numFmtId="4"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3" fontId="4" fillId="2" borderId="9" xfId="0" applyNumberFormat="1" applyFont="1" applyFill="1" applyBorder="1" applyAlignment="1" applyProtection="1">
      <alignment vertical="center"/>
      <protection locked="0"/>
    </xf>
    <xf numFmtId="4" fontId="2" fillId="0" borderId="0" xfId="0" applyNumberFormat="1" applyFont="1" applyAlignment="1">
      <alignment horizontal="right"/>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0" xfId="0" applyFont="1"/>
    <xf numFmtId="4" fontId="4" fillId="0" borderId="0" xfId="0" applyNumberFormat="1" applyFont="1"/>
    <xf numFmtId="0" fontId="0" fillId="0" borderId="0" xfId="0" applyFont="1"/>
    <xf numFmtId="0" fontId="4" fillId="0" borderId="1" xfId="0" applyFont="1" applyFill="1" applyBorder="1" applyAlignment="1">
      <alignment vertical="center"/>
    </xf>
    <xf numFmtId="49" fontId="5" fillId="0" borderId="4" xfId="0" applyNumberFormat="1" applyFont="1" applyFill="1" applyBorder="1" applyAlignment="1">
      <alignment vertical="center" wrapText="1"/>
    </xf>
    <xf numFmtId="49" fontId="5" fillId="0" borderId="4" xfId="0" applyNumberFormat="1" applyFont="1" applyFill="1" applyBorder="1" applyAlignment="1">
      <alignment horizontal="left" vertical="center" wrapText="1"/>
    </xf>
    <xf numFmtId="0" fontId="1" fillId="0" borderId="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Fill="1" applyBorder="1" applyAlignment="1">
      <alignment horizontal="left" vertical="center"/>
    </xf>
    <xf numFmtId="0" fontId="0" fillId="0" borderId="0" xfId="0" applyFill="1" applyBorder="1"/>
    <xf numFmtId="0" fontId="24" fillId="0" borderId="0" xfId="0" applyFont="1" applyAlignment="1">
      <alignment vertical="center"/>
    </xf>
    <xf numFmtId="0" fontId="1" fillId="0" borderId="0" xfId="0" applyFont="1"/>
    <xf numFmtId="4" fontId="1" fillId="0" borderId="0" xfId="0" applyNumberFormat="1" applyFont="1"/>
    <xf numFmtId="0" fontId="1" fillId="0" borderId="0" xfId="0" applyFont="1" applyFill="1"/>
    <xf numFmtId="4" fontId="1" fillId="0" borderId="0" xfId="0" applyNumberFormat="1" applyFont="1" applyFill="1"/>
    <xf numFmtId="0" fontId="23" fillId="0" borderId="0" xfId="0" applyFont="1" applyFill="1"/>
    <xf numFmtId="49" fontId="1" fillId="0" borderId="0" xfId="0" applyNumberFormat="1" applyFont="1" applyAlignment="1">
      <alignment horizontal="left" wrapText="1"/>
    </xf>
    <xf numFmtId="0" fontId="25" fillId="0" borderId="0" xfId="0" applyFont="1" applyAlignment="1">
      <alignment vertical="top"/>
    </xf>
    <xf numFmtId="0" fontId="4" fillId="0" borderId="0" xfId="0" applyFont="1" applyAlignment="1">
      <alignment horizontal="left" vertical="center"/>
    </xf>
    <xf numFmtId="0" fontId="4" fillId="0" borderId="0" xfId="0" applyFont="1" applyAlignment="1">
      <alignment horizontal="center" vertical="center"/>
    </xf>
    <xf numFmtId="49" fontId="1" fillId="0" borderId="0" xfId="0" applyNumberFormat="1" applyFont="1" applyFill="1" applyAlignment="1">
      <alignment horizontal="left" wrapText="1"/>
    </xf>
    <xf numFmtId="0" fontId="24" fillId="0" borderId="0" xfId="0" applyFont="1" applyFill="1"/>
    <xf numFmtId="0" fontId="24" fillId="0" borderId="0" xfId="0" applyFont="1"/>
    <xf numFmtId="0" fontId="25" fillId="0" borderId="0" xfId="0" applyFont="1" applyAlignment="1">
      <alignment horizontal="left" vertical="top" wrapText="1"/>
    </xf>
    <xf numFmtId="0" fontId="1" fillId="0" borderId="7" xfId="0" applyFont="1" applyBorder="1"/>
    <xf numFmtId="0" fontId="25" fillId="0" borderId="0" xfId="0" applyFont="1"/>
    <xf numFmtId="0" fontId="23" fillId="0" borderId="0" xfId="0" applyFont="1"/>
    <xf numFmtId="0" fontId="4" fillId="0" borderId="1" xfId="0" applyFont="1" applyBorder="1" applyAlignment="1">
      <alignment horizontal="left" vertical="top"/>
    </xf>
    <xf numFmtId="0" fontId="5" fillId="0" borderId="2"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horizontal="left" vertical="center"/>
    </xf>
    <xf numFmtId="0" fontId="4" fillId="0" borderId="4" xfId="0" applyFont="1" applyBorder="1" applyAlignment="1">
      <alignment vertical="center"/>
    </xf>
    <xf numFmtId="0" fontId="4" fillId="0" borderId="2" xfId="0" applyFont="1" applyBorder="1" applyAlignment="1">
      <alignment vertical="center"/>
    </xf>
    <xf numFmtId="10" fontId="4" fillId="0" borderId="0" xfId="0" applyNumberFormat="1" applyFont="1" applyAlignment="1">
      <alignment horizontal="right" vertical="center"/>
    </xf>
    <xf numFmtId="4" fontId="4" fillId="0" borderId="2" xfId="0" applyNumberFormat="1" applyFont="1" applyBorder="1" applyAlignment="1">
      <alignment vertical="center"/>
    </xf>
    <xf numFmtId="4" fontId="4" fillId="0" borderId="15" xfId="0" applyNumberFormat="1" applyFont="1" applyBorder="1" applyAlignment="1">
      <alignment horizontal="center" vertical="center"/>
    </xf>
    <xf numFmtId="4" fontId="4" fillId="0" borderId="0" xfId="0" applyNumberFormat="1" applyFont="1" applyAlignment="1">
      <alignment horizontal="center" vertical="center"/>
    </xf>
    <xf numFmtId="0" fontId="4" fillId="0" borderId="0" xfId="0" applyFont="1" applyAlignment="1">
      <alignment horizontal="left" vertical="center" wrapText="1"/>
    </xf>
    <xf numFmtId="49" fontId="1" fillId="2" borderId="0" xfId="0" applyNumberFormat="1" applyFont="1" applyFill="1" applyAlignment="1" applyProtection="1">
      <alignment horizontal="left" wrapText="1"/>
      <protection locked="0"/>
    </xf>
    <xf numFmtId="0" fontId="0" fillId="0" borderId="0" xfId="0" applyAlignment="1">
      <alignment horizontal="left"/>
    </xf>
    <xf numFmtId="0" fontId="1" fillId="0" borderId="0" xfId="0" applyFont="1" applyFill="1" applyAlignment="1">
      <alignment horizontal="left" vertical="top" wrapText="1"/>
    </xf>
    <xf numFmtId="49" fontId="4" fillId="2" borderId="7" xfId="0" applyNumberFormat="1" applyFont="1" applyFill="1" applyBorder="1" applyAlignment="1" applyProtection="1">
      <alignment horizontal="left" vertical="center" wrapText="1"/>
      <protection locked="0"/>
    </xf>
    <xf numFmtId="49" fontId="4" fillId="2" borderId="8" xfId="0" applyNumberFormat="1" applyFont="1" applyFill="1" applyBorder="1" applyAlignment="1" applyProtection="1">
      <alignment horizontal="left" vertical="center" wrapText="1"/>
      <protection locked="0"/>
    </xf>
    <xf numFmtId="0" fontId="20" fillId="0" borderId="7" xfId="0" applyFont="1" applyFill="1" applyBorder="1" applyAlignment="1">
      <alignment horizontal="center" vertical="center" wrapText="1"/>
    </xf>
    <xf numFmtId="0" fontId="5" fillId="0" borderId="0" xfId="0" applyFont="1" applyFill="1" applyBorder="1" applyAlignment="1">
      <alignment horizontal="right" vertical="center"/>
    </xf>
    <xf numFmtId="49" fontId="4" fillId="2" borderId="17" xfId="0" applyNumberFormat="1" applyFont="1" applyFill="1" applyBorder="1" applyAlignment="1" applyProtection="1">
      <alignment horizontal="left" vertical="center" wrapText="1"/>
      <protection locked="0"/>
    </xf>
    <xf numFmtId="49" fontId="4" fillId="2" borderId="16" xfId="0" applyNumberFormat="1" applyFont="1" applyFill="1" applyBorder="1" applyAlignment="1" applyProtection="1">
      <alignment horizontal="left" vertical="center" wrapText="1"/>
      <protection locked="0"/>
    </xf>
    <xf numFmtId="0" fontId="7" fillId="0" borderId="0" xfId="0" applyFont="1" applyFill="1" applyAlignment="1">
      <alignment horizontal="left" vertical="center" wrapText="1"/>
    </xf>
    <xf numFmtId="0" fontId="0" fillId="0" borderId="0" xfId="0" applyFont="1" applyAlignment="1">
      <alignment horizontal="left"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2" xfId="0" applyFont="1" applyFill="1" applyBorder="1" applyAlignment="1">
      <alignment horizontal="left" vertical="center"/>
    </xf>
    <xf numFmtId="0" fontId="5" fillId="0" borderId="5" xfId="0" applyFont="1" applyFill="1" applyBorder="1" applyAlignment="1">
      <alignment horizontal="right" vertical="center"/>
    </xf>
    <xf numFmtId="4" fontId="4" fillId="0" borderId="4" xfId="0" applyNumberFormat="1" applyFont="1" applyBorder="1" applyAlignment="1">
      <alignment horizontal="center" vertical="center"/>
    </xf>
    <xf numFmtId="49" fontId="25" fillId="0" borderId="0" xfId="0" applyNumberFormat="1" applyFont="1" applyAlignment="1">
      <alignment horizontal="left" vertical="top"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49" fontId="1" fillId="0" borderId="0" xfId="0" applyNumberFormat="1" applyFont="1" applyFill="1" applyAlignment="1">
      <alignment horizontal="left" vertical="top" wrapText="1"/>
    </xf>
    <xf numFmtId="0" fontId="1" fillId="0" borderId="0" xfId="0" applyFont="1" applyAlignment="1">
      <alignment horizontal="center"/>
    </xf>
    <xf numFmtId="4" fontId="4" fillId="0" borderId="7" xfId="0" applyNumberFormat="1" applyFont="1" applyFill="1" applyBorder="1" applyAlignment="1">
      <alignment horizontal="right" vertical="center" wrapText="1"/>
    </xf>
    <xf numFmtId="0" fontId="23" fillId="0" borderId="0" xfId="0" applyFont="1" applyFill="1" applyAlignment="1">
      <alignment horizontal="left"/>
    </xf>
    <xf numFmtId="0" fontId="1" fillId="0" borderId="0" xfId="0" applyFont="1" applyFill="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wrapText="1"/>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10" fontId="1" fillId="0" borderId="7" xfId="0" applyNumberFormat="1" applyFont="1" applyBorder="1" applyAlignment="1">
      <alignment horizontal="right" vertical="center" wrapText="1"/>
    </xf>
    <xf numFmtId="4" fontId="4" fillId="0" borderId="7" xfId="0" applyNumberFormat="1" applyFont="1" applyFill="1" applyBorder="1" applyAlignment="1">
      <alignment horizontal="right" vertical="center"/>
    </xf>
    <xf numFmtId="0" fontId="0" fillId="0" borderId="7" xfId="0" applyFill="1" applyBorder="1" applyAlignment="1">
      <alignment vertical="center"/>
    </xf>
    <xf numFmtId="0" fontId="4" fillId="0" borderId="0" xfId="0" applyFont="1" applyFill="1" applyBorder="1" applyAlignment="1">
      <alignment horizontal="left" vertical="center"/>
    </xf>
    <xf numFmtId="0" fontId="25"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xf>
    <xf numFmtId="0" fontId="1" fillId="2" borderId="0" xfId="0" applyFont="1" applyFill="1" applyAlignment="1" applyProtection="1">
      <alignment horizontal="left" vertical="top"/>
      <protection locked="0"/>
    </xf>
    <xf numFmtId="0" fontId="1" fillId="0" borderId="7" xfId="0" applyFont="1" applyBorder="1" applyAlignment="1">
      <alignment horizontal="center"/>
    </xf>
    <xf numFmtId="0" fontId="10"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2" fillId="0" borderId="7" xfId="0" applyFont="1" applyFill="1" applyBorder="1" applyAlignment="1">
      <alignment horizontal="center" vertical="center" wrapText="1"/>
    </xf>
    <xf numFmtId="0" fontId="5" fillId="0" borderId="2" xfId="0" applyFont="1" applyBorder="1" applyAlignment="1">
      <alignment horizontal="left" vertical="center"/>
    </xf>
    <xf numFmtId="4" fontId="4" fillId="0" borderId="7" xfId="0" applyNumberFormat="1" applyFont="1" applyBorder="1" applyAlignment="1">
      <alignment horizontal="right" vertical="center" wrapText="1"/>
    </xf>
    <xf numFmtId="0" fontId="5" fillId="0" borderId="0" xfId="0" applyFont="1" applyAlignment="1">
      <alignment horizontal="right" vertical="center"/>
    </xf>
    <xf numFmtId="0" fontId="5" fillId="0" borderId="5" xfId="0" applyFont="1" applyBorder="1" applyAlignment="1">
      <alignment horizontal="right" vertical="center"/>
    </xf>
    <xf numFmtId="0" fontId="1" fillId="0" borderId="0" xfId="0" applyFont="1" applyAlignment="1">
      <alignment horizontal="center" vertical="center" wrapText="1"/>
    </xf>
    <xf numFmtId="0" fontId="20" fillId="0" borderId="7" xfId="0" applyFont="1" applyBorder="1" applyAlignment="1">
      <alignment horizontal="center" vertical="center" wrapText="1"/>
    </xf>
    <xf numFmtId="0" fontId="23" fillId="0" borderId="0" xfId="0" applyFont="1" applyAlignment="1">
      <alignment horizontal="left"/>
    </xf>
    <xf numFmtId="0" fontId="7" fillId="0" borderId="0" xfId="0" applyFont="1" applyAlignment="1">
      <alignment horizontal="left" vertical="center" wrapText="1"/>
    </xf>
  </cellXfs>
  <cellStyles count="1">
    <cellStyle name="Standard" xfId="0" builtinId="0"/>
  </cellStyles>
  <dxfs count="33">
    <dxf>
      <font>
        <color theme="0"/>
      </font>
    </dxf>
    <dxf>
      <font>
        <b/>
        <i val="0"/>
        <color rgb="FFFF0000"/>
      </font>
    </dxf>
    <dxf>
      <font>
        <b/>
        <i val="0"/>
        <color rgb="FFFF0000"/>
      </font>
    </dxf>
    <dxf>
      <font>
        <color theme="0"/>
      </font>
    </dxf>
    <dxf>
      <font>
        <b/>
        <i val="0"/>
        <color rgb="FFFF0000"/>
      </font>
    </dxf>
    <dxf>
      <font>
        <color theme="0"/>
      </font>
    </dxf>
    <dxf>
      <font>
        <b/>
        <i val="0"/>
        <color rgb="FFFF0000"/>
      </font>
    </dxf>
    <dxf>
      <font>
        <b/>
        <i val="0"/>
        <color rgb="FFFF0000"/>
      </font>
    </dxf>
    <dxf>
      <font>
        <color theme="0"/>
      </font>
    </dxf>
    <dxf>
      <font>
        <color theme="0"/>
      </font>
    </dxf>
    <dxf>
      <font>
        <color theme="0"/>
      </font>
    </dxf>
    <dxf>
      <font>
        <color theme="0"/>
      </font>
    </dxf>
    <dxf>
      <font>
        <color theme="0"/>
      </font>
    </dxf>
    <dxf>
      <font>
        <color theme="0"/>
      </font>
    </dxf>
    <dxf>
      <font>
        <color theme="0"/>
      </font>
    </dxf>
    <dxf>
      <font>
        <b/>
        <i val="0"/>
        <color rgb="FFFF0000"/>
      </font>
    </dxf>
    <dxf>
      <font>
        <b/>
        <i val="0"/>
        <color rgb="FFFF0000"/>
      </font>
    </dxf>
    <dxf>
      <font>
        <color theme="0"/>
      </font>
    </dxf>
    <dxf>
      <font>
        <b/>
        <i val="0"/>
        <color rgb="FFFF0000"/>
      </font>
    </dxf>
    <dxf>
      <font>
        <b/>
        <i val="0"/>
        <color rgb="FFFF0000"/>
      </font>
    </dxf>
    <dxf>
      <font>
        <b/>
        <i val="0"/>
        <color rgb="FFFF0000"/>
      </font>
    </dxf>
    <dxf>
      <font>
        <color theme="0"/>
      </font>
    </dxf>
    <dxf>
      <font>
        <b/>
        <i val="0"/>
        <color rgb="FFFF0000"/>
      </font>
    </dxf>
    <dxf>
      <font>
        <color theme="0"/>
      </font>
    </dxf>
    <dxf>
      <font>
        <color theme="0"/>
      </font>
    </dxf>
    <dxf>
      <font>
        <color theme="0"/>
      </font>
    </dxf>
    <dxf>
      <font>
        <b/>
        <i val="0"/>
        <color rgb="FFFF0000"/>
      </font>
    </dxf>
    <dxf>
      <font>
        <b/>
        <i val="0"/>
        <color rgb="FFFF0000"/>
      </font>
    </dxf>
    <dxf>
      <font>
        <b/>
        <i val="0"/>
        <color rgb="FFFF0000"/>
      </font>
    </dxf>
    <dxf>
      <font>
        <b/>
        <i val="0"/>
        <color rgb="FFFF0000"/>
      </font>
    </dxf>
    <dxf>
      <font>
        <color theme="0"/>
      </font>
    </dxf>
    <dxf>
      <font>
        <b/>
        <i val="0"/>
        <color rgb="FFFF000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50110</xdr:colOff>
      <xdr:row>0</xdr:row>
      <xdr:rowOff>248478</xdr:rowOff>
    </xdr:from>
    <xdr:to>
      <xdr:col>6</xdr:col>
      <xdr:colOff>178126</xdr:colOff>
      <xdr:row>0</xdr:row>
      <xdr:rowOff>702895</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1785" y="248478"/>
          <a:ext cx="1423416" cy="454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57150</xdr:colOff>
      <xdr:row>0</xdr:row>
      <xdr:rowOff>542925</xdr:rowOff>
    </xdr:from>
    <xdr:to>
      <xdr:col>6</xdr:col>
      <xdr:colOff>216916</xdr:colOff>
      <xdr:row>1</xdr:row>
      <xdr:rowOff>187579</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76"/>
        <a:stretch/>
      </xdr:blipFill>
      <xdr:spPr>
        <a:xfrm>
          <a:off x="6343650" y="542925"/>
          <a:ext cx="1302766" cy="444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225011</xdr:colOff>
      <xdr:row>0</xdr:row>
      <xdr:rowOff>555901</xdr:rowOff>
    </xdr:from>
    <xdr:to>
      <xdr:col>6</xdr:col>
      <xdr:colOff>112693</xdr:colOff>
      <xdr:row>1</xdr:row>
      <xdr:rowOff>206905</xdr:rowOff>
    </xdr:to>
    <xdr:pic>
      <xdr:nvPicPr>
        <xdr:cNvPr id="7" name="Grafik 6">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9986" y="555901"/>
          <a:ext cx="1449782" cy="45110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5"/>
  <sheetViews>
    <sheetView showGridLines="0" tabSelected="1" zoomScaleNormal="100" workbookViewId="0">
      <selection activeCell="A4" sqref="A4:C4"/>
    </sheetView>
  </sheetViews>
  <sheetFormatPr baseColWidth="10" defaultRowHeight="14.25" x14ac:dyDescent="0.2"/>
  <cols>
    <col min="1" max="1" width="17.625" customWidth="1"/>
    <col min="2" max="2" width="17.125" customWidth="1"/>
    <col min="3" max="3" width="16" customWidth="1"/>
    <col min="4" max="4" width="21.625" customWidth="1"/>
    <col min="5" max="5" width="3.5" customWidth="1"/>
    <col min="6" max="6" width="17" customWidth="1"/>
    <col min="7" max="7" width="8.125" customWidth="1"/>
  </cols>
  <sheetData>
    <row r="1" spans="1:10" ht="63.6" customHeight="1" x14ac:dyDescent="0.2">
      <c r="A1" s="106" t="s">
        <v>108</v>
      </c>
      <c r="B1" s="106"/>
      <c r="C1" s="106"/>
      <c r="D1" s="106"/>
      <c r="E1" s="106"/>
      <c r="F1" s="106"/>
      <c r="G1" s="4"/>
      <c r="H1" s="4"/>
      <c r="I1" s="4"/>
      <c r="J1" s="5"/>
    </row>
    <row r="2" spans="1:10" ht="12.75" customHeight="1" x14ac:dyDescent="0.2">
      <c r="A2" s="87" t="s">
        <v>104</v>
      </c>
      <c r="B2" s="87"/>
      <c r="C2" s="87"/>
      <c r="D2" s="87"/>
      <c r="E2" s="87"/>
      <c r="F2" s="87"/>
      <c r="G2" s="4"/>
      <c r="H2" s="4"/>
      <c r="I2" s="4"/>
      <c r="J2" s="5"/>
    </row>
    <row r="3" spans="1:10" s="6" customFormat="1" ht="18.75" customHeight="1" x14ac:dyDescent="0.2">
      <c r="A3" s="21" t="s">
        <v>6</v>
      </c>
      <c r="B3" s="22"/>
      <c r="C3" s="22"/>
      <c r="D3" s="47" t="s">
        <v>4</v>
      </c>
      <c r="E3" s="22"/>
      <c r="F3" s="23"/>
    </row>
    <row r="4" spans="1:10" s="6" customFormat="1" ht="18.75" customHeight="1" x14ac:dyDescent="0.2">
      <c r="A4" s="121"/>
      <c r="B4" s="122"/>
      <c r="C4" s="123"/>
      <c r="D4" s="109"/>
      <c r="E4" s="110"/>
      <c r="F4" s="111"/>
    </row>
    <row r="5" spans="1:10" s="6" customFormat="1" ht="18.75" customHeight="1" x14ac:dyDescent="0.2">
      <c r="A5" s="121"/>
      <c r="B5" s="122"/>
      <c r="C5" s="123"/>
      <c r="D5" s="112"/>
      <c r="E5" s="113"/>
      <c r="F5" s="114"/>
    </row>
    <row r="6" spans="1:10" s="6" customFormat="1" ht="18.75" customHeight="1" x14ac:dyDescent="0.2">
      <c r="A6" s="121"/>
      <c r="B6" s="122"/>
      <c r="C6" s="123"/>
      <c r="D6" s="112"/>
      <c r="E6" s="113"/>
      <c r="F6" s="114"/>
    </row>
    <row r="7" spans="1:10" s="6" customFormat="1" ht="18.75" customHeight="1" x14ac:dyDescent="0.2">
      <c r="A7" s="121"/>
      <c r="B7" s="122"/>
      <c r="C7" s="123"/>
      <c r="D7" s="115"/>
      <c r="E7" s="116"/>
      <c r="F7" s="117"/>
    </row>
    <row r="8" spans="1:10" s="6" customFormat="1" ht="18.75" customHeight="1" x14ac:dyDescent="0.2">
      <c r="A8" s="26" t="s">
        <v>5</v>
      </c>
      <c r="B8" s="85"/>
      <c r="C8" s="86"/>
      <c r="D8" s="48"/>
      <c r="E8" s="24"/>
      <c r="F8" s="25"/>
    </row>
    <row r="9" spans="1:10" s="6" customFormat="1" ht="18.75" customHeight="1" x14ac:dyDescent="0.2">
      <c r="A9" s="27" t="s">
        <v>8</v>
      </c>
      <c r="B9" s="89"/>
      <c r="C9" s="90"/>
      <c r="D9" s="49"/>
      <c r="E9" s="29"/>
      <c r="F9" s="30"/>
    </row>
    <row r="10" spans="1:10" s="6" customFormat="1" ht="18.75" customHeight="1" x14ac:dyDescent="0.2">
      <c r="A10" s="26" t="s">
        <v>9</v>
      </c>
      <c r="B10" s="89"/>
      <c r="C10" s="90"/>
      <c r="D10" s="49"/>
      <c r="E10" s="29"/>
      <c r="F10" s="30"/>
    </row>
    <row r="11" spans="1:10" s="6" customFormat="1" ht="18.75" customHeight="1" x14ac:dyDescent="0.2">
      <c r="A11" s="26" t="s">
        <v>10</v>
      </c>
      <c r="B11" s="89"/>
      <c r="C11" s="90"/>
      <c r="D11" s="49"/>
      <c r="E11" s="29"/>
      <c r="F11" s="30"/>
    </row>
    <row r="12" spans="1:10" s="6" customFormat="1" ht="18.75" customHeight="1" x14ac:dyDescent="0.2">
      <c r="A12" s="26" t="s">
        <v>107</v>
      </c>
      <c r="B12" s="89"/>
      <c r="C12" s="90"/>
      <c r="D12" s="49"/>
      <c r="E12" s="29"/>
      <c r="F12" s="30"/>
    </row>
    <row r="13" spans="1:10" s="6" customFormat="1" ht="18.75" customHeight="1" x14ac:dyDescent="0.2">
      <c r="A13" s="26" t="s">
        <v>11</v>
      </c>
      <c r="B13" s="24"/>
      <c r="C13" s="29"/>
      <c r="D13" s="29"/>
      <c r="E13" s="29"/>
      <c r="F13" s="30"/>
    </row>
    <row r="14" spans="1:10" s="6" customFormat="1" ht="21.75" customHeight="1" x14ac:dyDescent="0.2">
      <c r="A14" s="118"/>
      <c r="B14" s="119"/>
      <c r="C14" s="119"/>
      <c r="D14" s="119"/>
      <c r="E14" s="119"/>
      <c r="F14" s="120"/>
    </row>
    <row r="15" spans="1:10" s="32" customFormat="1" ht="37.5" customHeight="1" x14ac:dyDescent="0.2">
      <c r="A15" s="12" t="s">
        <v>7</v>
      </c>
      <c r="B15" s="13"/>
      <c r="C15" s="107"/>
      <c r="D15" s="107"/>
      <c r="E15" s="107"/>
      <c r="F15" s="108"/>
    </row>
    <row r="16" spans="1:10" ht="8.25" customHeight="1" x14ac:dyDescent="0.2">
      <c r="A16" s="1"/>
    </row>
    <row r="17" spans="1:11" ht="21" customHeight="1" x14ac:dyDescent="0.2">
      <c r="A17" s="91" t="s">
        <v>32</v>
      </c>
      <c r="B17" s="91"/>
      <c r="C17" s="91"/>
      <c r="D17" s="91"/>
      <c r="E17" s="91"/>
      <c r="F17" s="91"/>
      <c r="G17" s="3"/>
    </row>
    <row r="18" spans="1:11" ht="12.6" customHeight="1" x14ac:dyDescent="0.2">
      <c r="A18" s="31"/>
      <c r="B18" s="31"/>
      <c r="C18" s="31"/>
      <c r="D18" s="31"/>
      <c r="E18" s="31"/>
      <c r="F18" s="31"/>
      <c r="G18" s="3"/>
    </row>
    <row r="19" spans="1:11" ht="25.5" customHeight="1" x14ac:dyDescent="0.2">
      <c r="A19" s="96" t="s">
        <v>0</v>
      </c>
      <c r="B19" s="96"/>
      <c r="C19" s="96"/>
      <c r="D19" s="96"/>
      <c r="E19" s="2"/>
      <c r="F19" s="16"/>
      <c r="G19" s="3"/>
    </row>
    <row r="20" spans="1:11" ht="25.5" customHeight="1" x14ac:dyDescent="0.2">
      <c r="A20" s="39" t="s">
        <v>25</v>
      </c>
      <c r="B20" s="37"/>
      <c r="C20" s="37"/>
      <c r="D20" s="37"/>
      <c r="E20" s="28"/>
      <c r="F20" s="40"/>
      <c r="G20" s="3"/>
    </row>
    <row r="21" spans="1:11" ht="25.5" customHeight="1" x14ac:dyDescent="0.2">
      <c r="A21" s="39" t="s">
        <v>30</v>
      </c>
      <c r="B21" s="37"/>
      <c r="C21" s="37"/>
      <c r="D21" s="88" t="str">
        <f>IF($F$21&gt;$F$20,"Fehler Anzahl","")</f>
        <v/>
      </c>
      <c r="E21" s="97"/>
      <c r="F21" s="40"/>
      <c r="G21" s="3"/>
      <c r="I21" s="88"/>
      <c r="J21" s="88"/>
      <c r="K21" s="53"/>
    </row>
    <row r="22" spans="1:11" ht="15" customHeight="1" x14ac:dyDescent="0.2">
      <c r="A22" s="39"/>
      <c r="B22" s="37"/>
      <c r="C22" s="37"/>
      <c r="D22" s="37"/>
      <c r="E22" s="28"/>
      <c r="F22" s="38"/>
      <c r="G22" s="3"/>
    </row>
    <row r="23" spans="1:11" ht="25.5" customHeight="1" x14ac:dyDescent="0.2">
      <c r="A23" s="81" t="s">
        <v>28</v>
      </c>
      <c r="B23" s="81"/>
      <c r="C23" s="81"/>
      <c r="D23" s="81"/>
      <c r="E23" s="15" t="s">
        <v>12</v>
      </c>
      <c r="F23" s="34"/>
      <c r="G23" s="7"/>
    </row>
    <row r="24" spans="1:11" ht="25.5" customHeight="1" x14ac:dyDescent="0.2">
      <c r="A24" s="81" t="s">
        <v>29</v>
      </c>
      <c r="B24" s="81"/>
      <c r="C24" s="81"/>
      <c r="D24" s="81"/>
      <c r="E24" s="15" t="s">
        <v>12</v>
      </c>
      <c r="F24" s="34"/>
      <c r="G24" s="7"/>
    </row>
    <row r="25" spans="1:11" ht="25.5" customHeight="1" x14ac:dyDescent="0.2">
      <c r="A25" s="95" t="s">
        <v>13</v>
      </c>
      <c r="B25" s="95"/>
      <c r="C25" s="95"/>
      <c r="D25" s="95"/>
      <c r="E25" s="15"/>
      <c r="F25" s="36" t="e">
        <f>IF(F24&gt;F23,"Fehler Stunden",F24/F23)</f>
        <v>#DIV/0!</v>
      </c>
      <c r="G25" s="8"/>
    </row>
    <row r="26" spans="1:11" ht="16.5" customHeight="1" x14ac:dyDescent="0.2">
      <c r="A26" s="3"/>
      <c r="B26" s="3"/>
      <c r="C26" s="3"/>
      <c r="D26" s="3"/>
      <c r="E26" s="3"/>
      <c r="F26" s="18" t="s">
        <v>16</v>
      </c>
      <c r="G26" s="9"/>
    </row>
    <row r="27" spans="1:11" ht="25.5" customHeight="1" x14ac:dyDescent="0.2">
      <c r="A27" s="96" t="s">
        <v>1</v>
      </c>
      <c r="B27" s="96"/>
      <c r="C27" s="96"/>
      <c r="D27" s="96"/>
      <c r="E27" s="2"/>
      <c r="F27" s="16"/>
      <c r="G27" s="10"/>
      <c r="I27" s="83"/>
      <c r="J27" s="83"/>
      <c r="K27" s="83"/>
    </row>
    <row r="28" spans="1:11" ht="44.25" customHeight="1" x14ac:dyDescent="0.2">
      <c r="A28" s="81" t="s">
        <v>92</v>
      </c>
      <c r="B28" s="81"/>
      <c r="C28" s="81"/>
      <c r="D28" s="81"/>
      <c r="E28" s="17" t="s">
        <v>14</v>
      </c>
      <c r="F28" s="34"/>
      <c r="G28" s="3"/>
    </row>
    <row r="29" spans="1:11" ht="25.5" customHeight="1" x14ac:dyDescent="0.2">
      <c r="A29" s="81" t="s">
        <v>31</v>
      </c>
      <c r="B29" s="81"/>
      <c r="C29" s="81"/>
      <c r="D29" s="81"/>
      <c r="E29" s="17" t="s">
        <v>14</v>
      </c>
      <c r="F29" s="14" t="e">
        <f>ROUND(IF(F28&gt;F20*12350,"",F28*F25)*20,0)/20</f>
        <v>#DIV/0!</v>
      </c>
      <c r="G29" s="93"/>
      <c r="H29" s="94"/>
    </row>
    <row r="30" spans="1:11" ht="30" customHeight="1" x14ac:dyDescent="0.2">
      <c r="A30" s="104" t="str">
        <f>IF($F$28&gt;$F$20*12350,"AHV-pflichtige Lohnsumme übersteigt max. möglichen Betrag   'Anzahl Arbeitnehmende x max. Fr. 12'350'","")</f>
        <v/>
      </c>
      <c r="B30" s="104"/>
      <c r="C30" s="104"/>
      <c r="D30" s="104"/>
      <c r="E30" s="104"/>
      <c r="F30" s="104"/>
      <c r="G30" s="3"/>
    </row>
    <row r="31" spans="1:11" ht="25.5" customHeight="1" x14ac:dyDescent="0.2">
      <c r="A31" s="96" t="s">
        <v>2</v>
      </c>
      <c r="B31" s="96"/>
      <c r="C31" s="96"/>
      <c r="D31" s="96"/>
      <c r="E31" s="2"/>
      <c r="F31" s="16"/>
      <c r="G31" s="10"/>
    </row>
    <row r="32" spans="1:11" ht="25.5" customHeight="1" x14ac:dyDescent="0.2">
      <c r="A32" s="95" t="s">
        <v>23</v>
      </c>
      <c r="B32" s="95"/>
      <c r="C32" s="95"/>
      <c r="D32" s="95"/>
      <c r="E32" s="17" t="s">
        <v>14</v>
      </c>
      <c r="F32" s="14" t="e">
        <f>ROUND(IF(F29="","",F29*0.8)*20,0)/20</f>
        <v>#DIV/0!</v>
      </c>
      <c r="G32" s="98"/>
      <c r="H32" s="80"/>
    </row>
    <row r="33" spans="1:8" ht="31.5" customHeight="1" thickBot="1" x14ac:dyDescent="0.25">
      <c r="A33" s="81" t="s">
        <v>15</v>
      </c>
      <c r="B33" s="95"/>
      <c r="C33" s="95"/>
      <c r="D33" s="95"/>
      <c r="E33" s="17" t="s">
        <v>14</v>
      </c>
      <c r="F33" s="20" t="e">
        <f>ROUND(IF(F28="","",F29*6.375%)*20,0)/20</f>
        <v>#VALUE!</v>
      </c>
      <c r="G33" s="98"/>
      <c r="H33" s="80"/>
    </row>
    <row r="34" spans="1:8" ht="36" customHeight="1" thickBot="1" x14ac:dyDescent="0.25">
      <c r="A34" s="100" t="s">
        <v>3</v>
      </c>
      <c r="B34" s="101"/>
      <c r="C34" s="101"/>
      <c r="D34" s="101"/>
      <c r="E34" s="19" t="s">
        <v>14</v>
      </c>
      <c r="F34" s="35" t="e">
        <f>IF(F25&lt;0.1,"Mindestausfall nicht erreicht",ROUND(SUM(F32:F33)*20,0)/20)</f>
        <v>#DIV/0!</v>
      </c>
      <c r="G34" s="79"/>
      <c r="H34" s="80"/>
    </row>
    <row r="35" spans="1:8" ht="15" x14ac:dyDescent="0.2">
      <c r="A35" s="1"/>
      <c r="B35" s="1"/>
      <c r="C35" s="1"/>
      <c r="D35" s="1"/>
      <c r="E35" s="1"/>
      <c r="F35" s="11"/>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ht="15" x14ac:dyDescent="0.2">
      <c r="A39" s="1"/>
      <c r="B39" s="1"/>
      <c r="C39" s="1"/>
      <c r="D39" s="1"/>
      <c r="E39" s="1"/>
      <c r="F39" s="11"/>
    </row>
    <row r="40" spans="1:8" s="46" customFormat="1" x14ac:dyDescent="0.2">
      <c r="A40" s="54" t="s">
        <v>26</v>
      </c>
      <c r="B40" s="55"/>
      <c r="C40" s="55"/>
      <c r="D40" s="55"/>
      <c r="E40" s="55"/>
      <c r="F40" s="56"/>
    </row>
    <row r="41" spans="1:8" s="46" customFormat="1" ht="6" customHeight="1" x14ac:dyDescent="0.2">
      <c r="A41" s="55"/>
      <c r="B41" s="55"/>
      <c r="C41" s="55"/>
      <c r="D41" s="55"/>
      <c r="E41" s="55"/>
      <c r="F41" s="56"/>
    </row>
    <row r="42" spans="1:8" s="46" customFormat="1" ht="42.75" customHeight="1" x14ac:dyDescent="0.2">
      <c r="A42" s="102" t="s">
        <v>114</v>
      </c>
      <c r="B42" s="102"/>
      <c r="C42" s="102"/>
      <c r="D42" s="102"/>
      <c r="E42" s="102"/>
      <c r="F42" s="102"/>
    </row>
    <row r="43" spans="1:8" s="46" customFormat="1" ht="12" customHeight="1" x14ac:dyDescent="0.2">
      <c r="A43" s="64"/>
      <c r="B43" s="64"/>
      <c r="C43" s="64"/>
      <c r="D43" s="64"/>
      <c r="E43" s="64"/>
      <c r="F43" s="64"/>
    </row>
    <row r="44" spans="1:8" s="46" customFormat="1" ht="17.25" customHeight="1" x14ac:dyDescent="0.2">
      <c r="A44" s="59" t="s">
        <v>109</v>
      </c>
      <c r="B44" s="57"/>
      <c r="C44" s="57"/>
      <c r="D44" s="57"/>
      <c r="E44" s="57"/>
      <c r="F44" s="58"/>
    </row>
    <row r="45" spans="1:8" s="46" customFormat="1" ht="6" customHeight="1" x14ac:dyDescent="0.2">
      <c r="A45" s="57"/>
      <c r="B45" s="57"/>
      <c r="C45" s="57"/>
      <c r="D45" s="57"/>
      <c r="E45" s="57"/>
      <c r="F45" s="58"/>
    </row>
    <row r="46" spans="1:8" s="46" customFormat="1" ht="179.25" customHeight="1" x14ac:dyDescent="0.2">
      <c r="A46" s="84" t="s">
        <v>115</v>
      </c>
      <c r="B46" s="84"/>
      <c r="C46" s="84"/>
      <c r="D46" s="84"/>
      <c r="E46" s="84"/>
      <c r="F46" s="84"/>
    </row>
    <row r="47" spans="1:8" s="46" customFormat="1" ht="12" customHeight="1" x14ac:dyDescent="0.2">
      <c r="A47" s="64"/>
      <c r="B47" s="64"/>
      <c r="C47" s="64"/>
      <c r="D47" s="64"/>
      <c r="E47" s="64"/>
      <c r="F47" s="64"/>
    </row>
    <row r="48" spans="1:8" s="46" customFormat="1" x14ac:dyDescent="0.2">
      <c r="A48" s="65" t="s">
        <v>27</v>
      </c>
      <c r="B48" s="57"/>
      <c r="C48" s="57"/>
      <c r="D48" s="57"/>
      <c r="E48" s="57"/>
      <c r="F48" s="58"/>
    </row>
    <row r="49" spans="1:14" s="46" customFormat="1" ht="6" customHeight="1" x14ac:dyDescent="0.2">
      <c r="A49" s="57"/>
      <c r="B49" s="57"/>
      <c r="C49" s="57"/>
      <c r="D49" s="57"/>
      <c r="E49" s="57"/>
      <c r="F49" s="58"/>
    </row>
    <row r="50" spans="1:14" s="46" customFormat="1" ht="95.25" customHeight="1" x14ac:dyDescent="0.2">
      <c r="A50" s="84" t="s">
        <v>111</v>
      </c>
      <c r="B50" s="84"/>
      <c r="C50" s="84"/>
      <c r="D50" s="84"/>
      <c r="E50" s="84"/>
      <c r="F50" s="84"/>
      <c r="G50" s="92"/>
      <c r="H50" s="92"/>
      <c r="I50" s="92"/>
      <c r="J50" s="92"/>
      <c r="K50" s="92"/>
      <c r="L50" s="92"/>
      <c r="M50" s="92"/>
      <c r="N50" s="92"/>
    </row>
    <row r="51" spans="1:14" s="46" customFormat="1" ht="12" customHeight="1" x14ac:dyDescent="0.2">
      <c r="A51" s="64"/>
      <c r="B51" s="64"/>
      <c r="C51" s="64"/>
      <c r="D51" s="64"/>
      <c r="E51" s="64"/>
      <c r="F51" s="64"/>
    </row>
    <row r="52" spans="1:14" s="46" customFormat="1" x14ac:dyDescent="0.2">
      <c r="A52" s="65" t="s">
        <v>113</v>
      </c>
      <c r="B52" s="57"/>
      <c r="C52" s="57"/>
      <c r="D52" s="57"/>
      <c r="E52" s="57"/>
      <c r="F52" s="58"/>
    </row>
    <row r="53" spans="1:14" s="46" customFormat="1" ht="6" customHeight="1" x14ac:dyDescent="0.2">
      <c r="A53" s="57"/>
      <c r="B53" s="57"/>
      <c r="C53" s="57"/>
      <c r="D53" s="57"/>
      <c r="E53" s="57"/>
      <c r="F53" s="58"/>
    </row>
    <row r="54" spans="1:14" s="46" customFormat="1" ht="55.5" customHeight="1" x14ac:dyDescent="0.2">
      <c r="A54" s="84" t="s">
        <v>112</v>
      </c>
      <c r="B54" s="84"/>
      <c r="C54" s="84"/>
      <c r="D54" s="84"/>
      <c r="E54" s="84"/>
      <c r="F54" s="84"/>
    </row>
    <row r="55" spans="1:14" s="46" customFormat="1" ht="12" customHeight="1" x14ac:dyDescent="0.2">
      <c r="A55" s="60"/>
      <c r="B55" s="60"/>
      <c r="C55" s="60"/>
      <c r="D55" s="60"/>
      <c r="E55" s="60"/>
      <c r="F55" s="60"/>
    </row>
    <row r="56" spans="1:14" s="46" customFormat="1" x14ac:dyDescent="0.2">
      <c r="A56" s="105" t="s">
        <v>94</v>
      </c>
      <c r="B56" s="105"/>
      <c r="C56" s="105"/>
      <c r="D56" s="105"/>
      <c r="E56" s="105"/>
      <c r="F56" s="105"/>
    </row>
    <row r="57" spans="1:14" s="46" customFormat="1" ht="6" customHeight="1" x14ac:dyDescent="0.2">
      <c r="A57" s="57"/>
      <c r="B57" s="57"/>
      <c r="C57" s="57"/>
      <c r="D57" s="57"/>
      <c r="E57" s="57"/>
      <c r="F57" s="58"/>
    </row>
    <row r="58" spans="1:14" s="46" customFormat="1" ht="31.5" customHeight="1" x14ac:dyDescent="0.2">
      <c r="A58" s="84" t="s">
        <v>18</v>
      </c>
      <c r="B58" s="84"/>
      <c r="C58" s="84"/>
      <c r="D58" s="84"/>
      <c r="E58" s="84"/>
      <c r="F58" s="84"/>
    </row>
    <row r="59" spans="1:14" s="46" customFormat="1" ht="5.25" customHeight="1" x14ac:dyDescent="0.2">
      <c r="A59" s="57"/>
      <c r="B59" s="57"/>
      <c r="C59" s="57"/>
      <c r="D59" s="57"/>
      <c r="E59" s="57"/>
      <c r="F59" s="58"/>
    </row>
    <row r="60" spans="1:14" s="46" customFormat="1" ht="41.25" customHeight="1" x14ac:dyDescent="0.2">
      <c r="A60" s="84" t="s">
        <v>110</v>
      </c>
      <c r="B60" s="84"/>
      <c r="C60" s="84"/>
      <c r="D60" s="84"/>
      <c r="E60" s="84"/>
      <c r="F60" s="84"/>
    </row>
    <row r="61" spans="1:14" s="46" customFormat="1" ht="12" customHeight="1" x14ac:dyDescent="0.2">
      <c r="A61" s="60"/>
      <c r="B61" s="60"/>
      <c r="C61" s="60"/>
      <c r="D61" s="60"/>
      <c r="E61" s="60"/>
      <c r="F61" s="60"/>
    </row>
    <row r="62" spans="1:14" s="46" customFormat="1" ht="17.25" customHeight="1" x14ac:dyDescent="0.2">
      <c r="A62" s="59" t="s">
        <v>95</v>
      </c>
      <c r="B62" s="57"/>
      <c r="C62" s="57"/>
      <c r="D62" s="57"/>
      <c r="E62" s="57"/>
      <c r="F62" s="58"/>
    </row>
    <row r="63" spans="1:14" s="46" customFormat="1" ht="6" customHeight="1" x14ac:dyDescent="0.2">
      <c r="A63" s="57"/>
      <c r="B63" s="57"/>
      <c r="C63" s="57"/>
      <c r="D63" s="57"/>
      <c r="E63" s="57"/>
      <c r="F63" s="58"/>
    </row>
    <row r="64" spans="1:14" s="46" customFormat="1" ht="38.25" customHeight="1" x14ac:dyDescent="0.2">
      <c r="A64" s="84" t="s">
        <v>19</v>
      </c>
      <c r="B64" s="84"/>
      <c r="C64" s="84"/>
      <c r="D64" s="84"/>
      <c r="E64" s="84"/>
      <c r="F64" s="84"/>
    </row>
    <row r="65" spans="1:6" s="46" customFormat="1" ht="12" customHeight="1" x14ac:dyDescent="0.2">
      <c r="A65" s="60"/>
      <c r="B65" s="60"/>
      <c r="C65" s="60"/>
      <c r="D65" s="60"/>
      <c r="E65" s="60"/>
      <c r="F65" s="60"/>
    </row>
    <row r="66" spans="1:6" s="46" customFormat="1" x14ac:dyDescent="0.2">
      <c r="A66" s="57" t="s">
        <v>24</v>
      </c>
      <c r="B66" s="57"/>
      <c r="C66" s="57"/>
      <c r="D66" s="57"/>
      <c r="E66" s="57"/>
      <c r="F66" s="58"/>
    </row>
    <row r="67" spans="1:6" s="46" customFormat="1" ht="6" customHeight="1" x14ac:dyDescent="0.2">
      <c r="A67" s="57"/>
      <c r="B67" s="57"/>
      <c r="C67" s="57"/>
      <c r="D67" s="57"/>
      <c r="E67" s="57"/>
      <c r="F67" s="58"/>
    </row>
    <row r="68" spans="1:6" s="46" customFormat="1" x14ac:dyDescent="0.2">
      <c r="A68" s="84" t="s">
        <v>97</v>
      </c>
      <c r="B68" s="84"/>
      <c r="C68" s="84"/>
      <c r="D68" s="84"/>
      <c r="E68" s="84"/>
      <c r="F68" s="84"/>
    </row>
    <row r="69" spans="1:6" s="46" customFormat="1" ht="15.75" customHeight="1" x14ac:dyDescent="0.2">
      <c r="A69" s="60"/>
      <c r="B69" s="60"/>
      <c r="C69" s="60"/>
      <c r="D69" s="60"/>
      <c r="E69" s="60"/>
      <c r="F69" s="60"/>
    </row>
    <row r="70" spans="1:6" s="46" customFormat="1" x14ac:dyDescent="0.2">
      <c r="A70" s="55" t="s">
        <v>20</v>
      </c>
      <c r="B70" s="55"/>
      <c r="C70" s="55"/>
      <c r="D70" s="55" t="s">
        <v>21</v>
      </c>
      <c r="E70" s="55"/>
      <c r="F70" s="55"/>
    </row>
    <row r="71" spans="1:6" s="46" customFormat="1" x14ac:dyDescent="0.2">
      <c r="A71" s="103"/>
      <c r="B71" s="103"/>
      <c r="C71" s="55"/>
      <c r="D71" s="55"/>
      <c r="E71" s="55"/>
      <c r="F71" s="55"/>
    </row>
    <row r="72" spans="1:6" s="46" customFormat="1" ht="15" customHeight="1" x14ac:dyDescent="0.2">
      <c r="A72" s="82" t="s">
        <v>22</v>
      </c>
      <c r="B72" s="82"/>
      <c r="C72" s="60"/>
      <c r="D72" s="60"/>
      <c r="E72" s="60"/>
      <c r="F72" s="60"/>
    </row>
    <row r="73" spans="1:6" s="46" customFormat="1" ht="6" customHeight="1" x14ac:dyDescent="0.2">
      <c r="A73" s="57"/>
      <c r="B73" s="57"/>
      <c r="C73" s="57"/>
      <c r="D73" s="57"/>
      <c r="E73" s="57"/>
      <c r="F73" s="58"/>
    </row>
    <row r="74" spans="1:6" s="46" customFormat="1" ht="12" customHeight="1" x14ac:dyDescent="0.2">
      <c r="A74" s="60"/>
      <c r="B74" s="60"/>
      <c r="C74" s="60"/>
      <c r="D74" s="60"/>
      <c r="E74" s="60"/>
      <c r="F74" s="60"/>
    </row>
    <row r="75" spans="1:6" s="46" customFormat="1" ht="35.25" customHeight="1" x14ac:dyDescent="0.2">
      <c r="A75" s="61" t="s">
        <v>17</v>
      </c>
      <c r="B75" s="99" t="s">
        <v>96</v>
      </c>
      <c r="C75" s="99"/>
      <c r="D75" s="99"/>
      <c r="E75" s="99"/>
      <c r="F75" s="99"/>
    </row>
  </sheetData>
  <sheetProtection password="8E1A" sheet="1" selectLockedCells="1"/>
  <mergeCells count="50">
    <mergeCell ref="A1:F1"/>
    <mergeCell ref="C15:F15"/>
    <mergeCell ref="D4:F4"/>
    <mergeCell ref="D5:F5"/>
    <mergeCell ref="D6:F6"/>
    <mergeCell ref="D7:F7"/>
    <mergeCell ref="A14:F14"/>
    <mergeCell ref="B9:C9"/>
    <mergeCell ref="B10:C10"/>
    <mergeCell ref="B11:C11"/>
    <mergeCell ref="A4:C4"/>
    <mergeCell ref="A5:C5"/>
    <mergeCell ref="A6:C6"/>
    <mergeCell ref="A7:C7"/>
    <mergeCell ref="B75:F75"/>
    <mergeCell ref="A27:D27"/>
    <mergeCell ref="A31:D31"/>
    <mergeCell ref="A32:D32"/>
    <mergeCell ref="A33:D33"/>
    <mergeCell ref="A34:D34"/>
    <mergeCell ref="A42:F42"/>
    <mergeCell ref="A54:F54"/>
    <mergeCell ref="A50:F50"/>
    <mergeCell ref="A58:F58"/>
    <mergeCell ref="A64:F64"/>
    <mergeCell ref="A71:B71"/>
    <mergeCell ref="A60:F60"/>
    <mergeCell ref="A30:F30"/>
    <mergeCell ref="A56:F56"/>
    <mergeCell ref="A46:F46"/>
    <mergeCell ref="I27:K27"/>
    <mergeCell ref="A68:F68"/>
    <mergeCell ref="B8:C8"/>
    <mergeCell ref="A2:F2"/>
    <mergeCell ref="I21:J21"/>
    <mergeCell ref="B12:C12"/>
    <mergeCell ref="A17:F17"/>
    <mergeCell ref="G50:N50"/>
    <mergeCell ref="G29:H29"/>
    <mergeCell ref="A25:D25"/>
    <mergeCell ref="A19:D19"/>
    <mergeCell ref="A24:D24"/>
    <mergeCell ref="D21:E21"/>
    <mergeCell ref="G32:H32"/>
    <mergeCell ref="G33:H33"/>
    <mergeCell ref="G34:H34"/>
    <mergeCell ref="A23:D23"/>
    <mergeCell ref="A28:D28"/>
    <mergeCell ref="A29:D29"/>
    <mergeCell ref="A72:B72"/>
  </mergeCells>
  <conditionalFormatting sqref="F34">
    <cfRule type="containsErrors" dxfId="32" priority="6">
      <formula>ISERROR(F34)</formula>
    </cfRule>
    <cfRule type="expression" dxfId="31" priority="17">
      <formula>$F$25&lt;0.1</formula>
    </cfRule>
  </conditionalFormatting>
  <conditionalFormatting sqref="F25">
    <cfRule type="containsErrors" dxfId="30" priority="10">
      <formula>ISERROR(F25)</formula>
    </cfRule>
    <cfRule type="cellIs" dxfId="29" priority="15" operator="lessThan">
      <formula>0.1</formula>
    </cfRule>
    <cfRule type="expression" dxfId="28" priority="16">
      <formula>$F$24&gt;$F$23</formula>
    </cfRule>
  </conditionalFormatting>
  <conditionalFormatting sqref="A30">
    <cfRule type="expression" dxfId="27" priority="13">
      <formula>$F$28&gt;$F$20*12350</formula>
    </cfRule>
  </conditionalFormatting>
  <conditionalFormatting sqref="D21:E21">
    <cfRule type="expression" dxfId="26" priority="2">
      <formula>$F$21&gt;$F$20</formula>
    </cfRule>
  </conditionalFormatting>
  <conditionalFormatting sqref="F29">
    <cfRule type="containsErrors" dxfId="25" priority="9">
      <formula>ISERROR(F29)</formula>
    </cfRule>
  </conditionalFormatting>
  <conditionalFormatting sqref="F32">
    <cfRule type="containsErrors" dxfId="24" priority="8">
      <formula>ISERROR(F32)</formula>
    </cfRule>
  </conditionalFormatting>
  <conditionalFormatting sqref="F33">
    <cfRule type="containsErrors" dxfId="23" priority="7">
      <formula>ISERROR(F33)</formula>
    </cfRule>
  </conditionalFormatting>
  <conditionalFormatting sqref="I21:J21">
    <cfRule type="expression" dxfId="22" priority="3">
      <formula>$F$21&gt;$F$20</formula>
    </cfRule>
  </conditionalFormatting>
  <pageMargins left="0.39370078740157483" right="0.39370078740157483" top="0.59055118110236227" bottom="0.39370078740157483" header="0.31496062992125984" footer="0.31496062992125984"/>
  <pageSetup paperSize="9" scale="92" fitToHeight="2" orientation="portrait" r:id="rId1"/>
  <headerFooter>
    <oddHeader xml:space="preserve">&amp;L&amp;10Arbeitslosenversicherung
</oddHeader>
    <oddFooter>&amp;R&amp;9KAE-COVID-19 (V 10.04.2020)</oddFooter>
  </headerFooter>
  <ignoredErrors>
    <ignoredError sqref="F29 F32:F33 F25" evalError="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6"/>
  <sheetViews>
    <sheetView showGridLines="0" zoomScaleNormal="100" workbookViewId="0">
      <selection activeCell="A4" sqref="A4:C4"/>
    </sheetView>
  </sheetViews>
  <sheetFormatPr baseColWidth="10" defaultColWidth="11" defaultRowHeight="14.25" x14ac:dyDescent="0.2"/>
  <cols>
    <col min="1" max="1" width="17.625" customWidth="1"/>
    <col min="2" max="2" width="17.125" customWidth="1"/>
    <col min="3" max="3" width="16" customWidth="1"/>
    <col min="4" max="4" width="25.5" customWidth="1"/>
    <col min="5" max="5" width="6.25" customWidth="1"/>
    <col min="6" max="6" width="15" customWidth="1"/>
    <col min="7" max="7" width="8.125" customWidth="1"/>
  </cols>
  <sheetData>
    <row r="1" spans="1:10" ht="63.6" customHeight="1" x14ac:dyDescent="0.2">
      <c r="A1" s="133" t="s">
        <v>105</v>
      </c>
      <c r="B1" s="134"/>
      <c r="C1" s="134"/>
      <c r="D1" s="134"/>
      <c r="E1" s="134"/>
      <c r="F1" s="134"/>
      <c r="G1" s="4"/>
      <c r="H1" s="4"/>
      <c r="I1" s="4"/>
      <c r="J1" s="5"/>
    </row>
    <row r="2" spans="1:10" ht="18" customHeight="1" x14ac:dyDescent="0.2">
      <c r="A2" s="135" t="s">
        <v>135</v>
      </c>
      <c r="B2" s="87"/>
      <c r="C2" s="87"/>
      <c r="D2" s="87"/>
      <c r="E2" s="87"/>
      <c r="F2" s="50"/>
      <c r="G2" s="4"/>
      <c r="H2" s="4"/>
      <c r="I2" s="4"/>
      <c r="J2" s="5"/>
    </row>
    <row r="3" spans="1:10" s="6" customFormat="1" ht="18.75" customHeight="1" x14ac:dyDescent="0.2">
      <c r="A3" s="21" t="s">
        <v>33</v>
      </c>
      <c r="B3" s="22"/>
      <c r="C3" s="22"/>
      <c r="D3" s="47" t="s">
        <v>34</v>
      </c>
      <c r="E3" s="22"/>
      <c r="F3" s="23"/>
    </row>
    <row r="4" spans="1:10" s="6" customFormat="1" ht="18.75" customHeight="1" x14ac:dyDescent="0.2">
      <c r="A4" s="121"/>
      <c r="B4" s="122"/>
      <c r="C4" s="122"/>
      <c r="D4" s="109"/>
      <c r="E4" s="110"/>
      <c r="F4" s="111"/>
    </row>
    <row r="5" spans="1:10" s="6" customFormat="1" ht="18.75" customHeight="1" x14ac:dyDescent="0.2">
      <c r="A5" s="121"/>
      <c r="B5" s="122"/>
      <c r="C5" s="122"/>
      <c r="D5" s="112"/>
      <c r="E5" s="113"/>
      <c r="F5" s="114"/>
    </row>
    <row r="6" spans="1:10" s="6" customFormat="1" ht="18.75" customHeight="1" x14ac:dyDescent="0.2">
      <c r="A6" s="121"/>
      <c r="B6" s="122"/>
      <c r="C6" s="122"/>
      <c r="D6" s="112"/>
      <c r="E6" s="113"/>
      <c r="F6" s="114"/>
    </row>
    <row r="7" spans="1:10" s="6" customFormat="1" ht="18.75" customHeight="1" x14ac:dyDescent="0.2">
      <c r="A7" s="121"/>
      <c r="B7" s="122"/>
      <c r="C7" s="122"/>
      <c r="D7" s="115"/>
      <c r="E7" s="116"/>
      <c r="F7" s="117"/>
    </row>
    <row r="8" spans="1:10" s="6" customFormat="1" ht="18.75" customHeight="1" x14ac:dyDescent="0.2">
      <c r="A8" s="26" t="s">
        <v>35</v>
      </c>
      <c r="B8" s="85"/>
      <c r="C8" s="86"/>
      <c r="D8" s="48"/>
      <c r="E8" s="24"/>
      <c r="F8" s="25"/>
    </row>
    <row r="9" spans="1:10" s="6" customFormat="1" ht="18.75" customHeight="1" x14ac:dyDescent="0.2">
      <c r="A9" s="27" t="s">
        <v>36</v>
      </c>
      <c r="B9" s="89"/>
      <c r="C9" s="90"/>
      <c r="D9" s="49"/>
      <c r="E9" s="29"/>
      <c r="F9" s="30"/>
    </row>
    <row r="10" spans="1:10" s="6" customFormat="1" ht="18.75" customHeight="1" x14ac:dyDescent="0.2">
      <c r="A10" s="26" t="s">
        <v>37</v>
      </c>
      <c r="B10" s="89"/>
      <c r="C10" s="90"/>
      <c r="D10" s="49"/>
      <c r="E10" s="29"/>
      <c r="F10" s="30"/>
    </row>
    <row r="11" spans="1:10" s="6" customFormat="1" ht="18.75" customHeight="1" x14ac:dyDescent="0.2">
      <c r="A11" s="26" t="s">
        <v>38</v>
      </c>
      <c r="B11" s="89"/>
      <c r="C11" s="90"/>
      <c r="D11" s="49"/>
      <c r="E11" s="29"/>
      <c r="F11" s="30"/>
    </row>
    <row r="12" spans="1:10" s="6" customFormat="1" ht="18.75" customHeight="1" x14ac:dyDescent="0.2">
      <c r="A12" s="26" t="s">
        <v>107</v>
      </c>
      <c r="B12" s="89"/>
      <c r="C12" s="90"/>
      <c r="D12" s="49"/>
      <c r="E12" s="29"/>
      <c r="F12" s="30"/>
    </row>
    <row r="13" spans="1:10" s="6" customFormat="1" ht="18.75" customHeight="1" x14ac:dyDescent="0.2">
      <c r="A13" s="26" t="s">
        <v>39</v>
      </c>
      <c r="B13" s="24"/>
      <c r="C13" s="29"/>
      <c r="D13" s="49"/>
      <c r="E13" s="29"/>
      <c r="F13" s="30"/>
    </row>
    <row r="14" spans="1:10" s="6" customFormat="1" ht="21.75" customHeight="1" x14ac:dyDescent="0.2">
      <c r="A14" s="118"/>
      <c r="B14" s="119"/>
      <c r="C14" s="119"/>
      <c r="D14" s="119"/>
      <c r="E14" s="119"/>
      <c r="F14" s="120"/>
    </row>
    <row r="15" spans="1:10" s="32" customFormat="1" ht="37.5" customHeight="1" x14ac:dyDescent="0.2">
      <c r="A15" s="12" t="s">
        <v>40</v>
      </c>
      <c r="B15" s="13"/>
      <c r="C15" s="107"/>
      <c r="D15" s="107"/>
      <c r="E15" s="107"/>
      <c r="F15" s="108"/>
    </row>
    <row r="16" spans="1:10" ht="8.25" customHeight="1" x14ac:dyDescent="0.2">
      <c r="A16" s="1"/>
    </row>
    <row r="17" spans="1:8" ht="36" customHeight="1" x14ac:dyDescent="0.2">
      <c r="A17" s="91" t="s">
        <v>41</v>
      </c>
      <c r="B17" s="91"/>
      <c r="C17" s="91"/>
      <c r="D17" s="91"/>
      <c r="E17" s="91"/>
      <c r="F17" s="91"/>
      <c r="G17" s="3"/>
    </row>
    <row r="18" spans="1:8" ht="12.6" customHeight="1" x14ac:dyDescent="0.2">
      <c r="A18" s="31"/>
      <c r="B18" s="31"/>
      <c r="C18" s="31"/>
      <c r="D18" s="31"/>
      <c r="E18" s="31"/>
      <c r="F18" s="31"/>
      <c r="G18" s="3"/>
    </row>
    <row r="19" spans="1:8" ht="25.5" customHeight="1" x14ac:dyDescent="0.2">
      <c r="A19" s="96" t="s">
        <v>106</v>
      </c>
      <c r="B19" s="96"/>
      <c r="C19" s="96"/>
      <c r="D19" s="96"/>
      <c r="E19" s="2"/>
      <c r="F19" s="16"/>
      <c r="G19" s="3"/>
    </row>
    <row r="20" spans="1:8" ht="25.5" customHeight="1" x14ac:dyDescent="0.2">
      <c r="A20" s="127" t="s">
        <v>42</v>
      </c>
      <c r="B20" s="127"/>
      <c r="C20" s="28"/>
      <c r="D20" s="28"/>
      <c r="E20" s="28"/>
      <c r="F20" s="40"/>
      <c r="G20" s="3"/>
    </row>
    <row r="21" spans="1:8" ht="25.5" customHeight="1" x14ac:dyDescent="0.2">
      <c r="A21" s="28" t="s">
        <v>43</v>
      </c>
      <c r="B21" s="28"/>
      <c r="C21" s="28"/>
      <c r="D21" s="28"/>
      <c r="E21" s="42"/>
      <c r="F21" s="40"/>
      <c r="G21" s="3"/>
    </row>
    <row r="22" spans="1:8" ht="15" customHeight="1" x14ac:dyDescent="0.2">
      <c r="A22" s="52"/>
      <c r="B22" s="37"/>
      <c r="C22" s="37"/>
      <c r="D22" s="37"/>
      <c r="E22" s="28"/>
      <c r="F22" s="43" t="str">
        <f>IF(F21&gt;F20,"Erreur nombre","")</f>
        <v/>
      </c>
      <c r="G22" s="3"/>
    </row>
    <row r="23" spans="1:8" ht="25.5" customHeight="1" x14ac:dyDescent="0.2">
      <c r="A23" s="81" t="s">
        <v>44</v>
      </c>
      <c r="B23" s="81"/>
      <c r="C23" s="81"/>
      <c r="D23" s="81"/>
      <c r="E23" s="15" t="s">
        <v>45</v>
      </c>
      <c r="F23" s="34"/>
      <c r="G23" s="7"/>
    </row>
    <row r="24" spans="1:8" ht="30" customHeight="1" x14ac:dyDescent="0.2">
      <c r="A24" s="81" t="s">
        <v>46</v>
      </c>
      <c r="B24" s="81"/>
      <c r="C24" s="81"/>
      <c r="D24" s="81"/>
      <c r="E24" s="15" t="s">
        <v>45</v>
      </c>
      <c r="F24" s="34"/>
      <c r="G24" s="7"/>
    </row>
    <row r="25" spans="1:8" ht="25.5" customHeight="1" x14ac:dyDescent="0.2">
      <c r="A25" s="95" t="s">
        <v>47</v>
      </c>
      <c r="B25" s="95"/>
      <c r="C25" s="95"/>
      <c r="D25" s="95"/>
      <c r="E25" s="15"/>
      <c r="F25" s="36" t="e">
        <f>IF(F24&gt;F23,"Erreur heures",F24/F23)</f>
        <v>#DIV/0!</v>
      </c>
      <c r="G25" s="8"/>
    </row>
    <row r="26" spans="1:8" ht="16.5" customHeight="1" x14ac:dyDescent="0.2">
      <c r="A26" s="124" t="s">
        <v>48</v>
      </c>
      <c r="B26" s="124"/>
      <c r="C26" s="124"/>
      <c r="D26" s="124"/>
      <c r="E26" s="124"/>
      <c r="F26" s="124"/>
      <c r="G26" s="3"/>
    </row>
    <row r="27" spans="1:8" ht="25.5" customHeight="1" x14ac:dyDescent="0.2">
      <c r="A27" s="96" t="s">
        <v>49</v>
      </c>
      <c r="B27" s="96"/>
      <c r="C27" s="96"/>
      <c r="D27" s="96"/>
      <c r="E27" s="2"/>
      <c r="F27" s="16"/>
      <c r="G27" s="51"/>
    </row>
    <row r="28" spans="1:8" ht="44.25" customHeight="1" x14ac:dyDescent="0.2">
      <c r="A28" s="81" t="s">
        <v>93</v>
      </c>
      <c r="B28" s="81"/>
      <c r="C28" s="81"/>
      <c r="D28" s="81"/>
      <c r="E28" s="17" t="s">
        <v>50</v>
      </c>
      <c r="F28" s="34"/>
      <c r="G28" s="3"/>
    </row>
    <row r="29" spans="1:8" ht="33" customHeight="1" x14ac:dyDescent="0.2">
      <c r="A29" s="81" t="s">
        <v>51</v>
      </c>
      <c r="B29" s="81"/>
      <c r="C29" s="81"/>
      <c r="D29" s="81"/>
      <c r="E29" s="17" t="s">
        <v>50</v>
      </c>
      <c r="F29" s="14" t="e">
        <f>ROUND(IF($F$28&gt;$F$20*12350,"",$F$28*$F$25)*20,0)/20</f>
        <v>#DIV/0!</v>
      </c>
      <c r="G29" s="93"/>
      <c r="H29" s="94"/>
    </row>
    <row r="30" spans="1:8" ht="16.5" customHeight="1" x14ac:dyDescent="0.2">
      <c r="A30" s="125" t="str">
        <f>IF(F28&gt;F20*12350,"Somme dépasse montant max. autorisé  'Nbre travailleurs x max Fr. 12’350'","")</f>
        <v/>
      </c>
      <c r="B30" s="126"/>
      <c r="C30" s="126"/>
      <c r="D30" s="126"/>
      <c r="E30" s="126"/>
      <c r="F30" s="126"/>
      <c r="G30" s="3"/>
    </row>
    <row r="31" spans="1:8" ht="25.5" customHeight="1" x14ac:dyDescent="0.2">
      <c r="A31" s="96" t="s">
        <v>52</v>
      </c>
      <c r="B31" s="96"/>
      <c r="C31" s="96"/>
      <c r="D31" s="96"/>
      <c r="E31" s="2"/>
      <c r="F31" s="16"/>
      <c r="G31" s="51"/>
    </row>
    <row r="32" spans="1:8" ht="25.5" customHeight="1" x14ac:dyDescent="0.2">
      <c r="A32" s="95" t="s">
        <v>53</v>
      </c>
      <c r="B32" s="95"/>
      <c r="C32" s="95"/>
      <c r="D32" s="95"/>
      <c r="E32" s="17" t="s">
        <v>50</v>
      </c>
      <c r="F32" s="14" t="e">
        <f>ROUND(IF(F29="","",F29*0.8)*20,0)/20</f>
        <v>#DIV/0!</v>
      </c>
      <c r="G32" s="98"/>
      <c r="H32" s="80"/>
    </row>
    <row r="33" spans="1:8" ht="31.5" customHeight="1" thickBot="1" x14ac:dyDescent="0.25">
      <c r="A33" s="81" t="s">
        <v>54</v>
      </c>
      <c r="B33" s="95"/>
      <c r="C33" s="95"/>
      <c r="D33" s="95"/>
      <c r="E33" s="17" t="s">
        <v>50</v>
      </c>
      <c r="F33" s="20" t="e">
        <f>ROUND(IF(F28="","",F29*6.375%)*20,0)/20</f>
        <v>#VALUE!</v>
      </c>
      <c r="G33" s="98"/>
      <c r="H33" s="80"/>
    </row>
    <row r="34" spans="1:8" ht="36" customHeight="1" thickBot="1" x14ac:dyDescent="0.25">
      <c r="A34" s="100" t="s">
        <v>55</v>
      </c>
      <c r="B34" s="101"/>
      <c r="C34" s="101"/>
      <c r="D34" s="101"/>
      <c r="E34" s="19" t="s">
        <v>50</v>
      </c>
      <c r="F34" s="35" t="e">
        <f>IF(F25&lt;0.1,0,ROUND(SUM(F32:F33)*20,0)/20)</f>
        <v>#DIV/0!</v>
      </c>
      <c r="G34" s="79"/>
      <c r="H34" s="80"/>
    </row>
    <row r="35" spans="1:8" ht="15" x14ac:dyDescent="0.2">
      <c r="A35" s="1"/>
      <c r="B35" s="1"/>
      <c r="C35" s="1"/>
      <c r="D35" s="1"/>
      <c r="E35" s="1"/>
      <c r="F35" s="41" t="e">
        <f>IF(F25&lt;0.1,"% mini. heures perdues non atteint","")</f>
        <v>#DIV/0!</v>
      </c>
    </row>
    <row r="36" spans="1:8" ht="15" x14ac:dyDescent="0.2">
      <c r="A36" s="1"/>
      <c r="B36" s="1"/>
      <c r="C36" s="1"/>
      <c r="D36" s="1"/>
      <c r="E36" s="1"/>
      <c r="F36" s="11"/>
    </row>
    <row r="37" spans="1:8" ht="15" x14ac:dyDescent="0.2">
      <c r="A37" s="1"/>
      <c r="B37" s="1"/>
      <c r="C37" s="1"/>
      <c r="D37" s="1"/>
      <c r="E37" s="1"/>
      <c r="F37" s="11"/>
    </row>
    <row r="38" spans="1:8" ht="15" x14ac:dyDescent="0.2">
      <c r="A38" s="1"/>
      <c r="B38" s="1"/>
      <c r="C38" s="1"/>
      <c r="D38" s="1"/>
      <c r="E38" s="1"/>
      <c r="F38" s="11"/>
    </row>
    <row r="39" spans="1:8" x14ac:dyDescent="0.2">
      <c r="A39" s="44"/>
      <c r="B39" s="44"/>
      <c r="C39" s="44"/>
      <c r="D39" s="44"/>
      <c r="E39" s="44"/>
      <c r="F39" s="45"/>
    </row>
    <row r="40" spans="1:8" x14ac:dyDescent="0.2">
      <c r="A40" s="44"/>
      <c r="B40" s="44"/>
      <c r="C40" s="44"/>
      <c r="D40" s="44"/>
      <c r="E40" s="44"/>
      <c r="F40" s="45"/>
    </row>
    <row r="41" spans="1:8" x14ac:dyDescent="0.2">
      <c r="A41" s="44"/>
      <c r="B41" s="44"/>
      <c r="C41" s="44"/>
      <c r="D41" s="44"/>
      <c r="E41" s="44"/>
      <c r="F41" s="45"/>
    </row>
    <row r="42" spans="1:8" x14ac:dyDescent="0.2">
      <c r="A42" s="54" t="s">
        <v>56</v>
      </c>
      <c r="B42" s="55"/>
      <c r="C42" s="55"/>
      <c r="D42" s="55"/>
      <c r="E42" s="55"/>
      <c r="F42" s="56"/>
    </row>
    <row r="43" spans="1:8" ht="6" customHeight="1" x14ac:dyDescent="0.2">
      <c r="A43" s="55"/>
      <c r="B43" s="55"/>
      <c r="C43" s="55"/>
      <c r="D43" s="55"/>
      <c r="E43" s="55"/>
      <c r="F43" s="56"/>
    </row>
    <row r="44" spans="1:8" ht="48" customHeight="1" x14ac:dyDescent="0.2">
      <c r="A44" s="84" t="s">
        <v>116</v>
      </c>
      <c r="B44" s="84"/>
      <c r="C44" s="84"/>
      <c r="D44" s="84"/>
      <c r="E44" s="84"/>
      <c r="F44" s="84"/>
    </row>
    <row r="45" spans="1:8" x14ac:dyDescent="0.2">
      <c r="A45" s="54" t="s">
        <v>117</v>
      </c>
      <c r="B45" s="55"/>
      <c r="C45" s="55"/>
      <c r="D45" s="55"/>
      <c r="E45" s="55"/>
      <c r="F45" s="56"/>
    </row>
    <row r="46" spans="1:8" ht="6" customHeight="1" x14ac:dyDescent="0.2">
      <c r="A46" s="55"/>
      <c r="B46" s="55"/>
      <c r="C46" s="55"/>
      <c r="D46" s="55"/>
      <c r="E46" s="55"/>
      <c r="F46" s="56"/>
    </row>
    <row r="47" spans="1:8" ht="188.25" customHeight="1" x14ac:dyDescent="0.2">
      <c r="A47" s="128" t="s">
        <v>137</v>
      </c>
      <c r="B47" s="129"/>
      <c r="C47" s="129"/>
      <c r="D47" s="129"/>
      <c r="E47" s="129"/>
      <c r="F47" s="129"/>
    </row>
    <row r="48" spans="1:8" x14ac:dyDescent="0.2">
      <c r="A48" s="66" t="s">
        <v>57</v>
      </c>
      <c r="B48" s="55"/>
      <c r="C48" s="55"/>
      <c r="D48" s="55"/>
      <c r="E48" s="55"/>
      <c r="F48" s="56"/>
    </row>
    <row r="49" spans="1:6" ht="6" customHeight="1" x14ac:dyDescent="0.2">
      <c r="A49" s="55"/>
      <c r="B49" s="55"/>
      <c r="C49" s="55"/>
      <c r="D49" s="55"/>
      <c r="E49" s="55"/>
      <c r="F49" s="56"/>
    </row>
    <row r="50" spans="1:6" ht="102" customHeight="1" x14ac:dyDescent="0.2">
      <c r="A50" s="128" t="s">
        <v>119</v>
      </c>
      <c r="B50" s="128"/>
      <c r="C50" s="128"/>
      <c r="D50" s="128"/>
      <c r="E50" s="128"/>
      <c r="F50" s="128"/>
    </row>
    <row r="51" spans="1:6" ht="6.75" hidden="1" customHeight="1" x14ac:dyDescent="0.2">
      <c r="A51" s="128"/>
      <c r="B51" s="128"/>
      <c r="C51" s="128"/>
      <c r="D51" s="128"/>
      <c r="E51" s="128"/>
      <c r="F51" s="128"/>
    </row>
    <row r="52" spans="1:6" x14ac:dyDescent="0.2">
      <c r="A52" s="54" t="s">
        <v>118</v>
      </c>
      <c r="B52" s="55"/>
      <c r="C52" s="55"/>
      <c r="D52" s="55"/>
      <c r="E52" s="55"/>
      <c r="F52" s="56"/>
    </row>
    <row r="53" spans="1:6" ht="6.75" customHeight="1" x14ac:dyDescent="0.2">
      <c r="A53" s="67"/>
      <c r="B53" s="67"/>
      <c r="C53" s="67"/>
      <c r="D53" s="67"/>
      <c r="E53" s="67"/>
      <c r="F53" s="67"/>
    </row>
    <row r="54" spans="1:6" ht="48" customHeight="1" x14ac:dyDescent="0.2">
      <c r="A54" s="128" t="s">
        <v>138</v>
      </c>
      <c r="B54" s="128"/>
      <c r="C54" s="128"/>
      <c r="D54" s="128"/>
      <c r="E54" s="128"/>
      <c r="F54" s="128"/>
    </row>
    <row r="55" spans="1:6" x14ac:dyDescent="0.2">
      <c r="A55" s="105" t="s">
        <v>98</v>
      </c>
      <c r="B55" s="105"/>
      <c r="C55" s="105"/>
      <c r="D55" s="105"/>
      <c r="E55" s="105"/>
      <c r="F55" s="105"/>
    </row>
    <row r="56" spans="1:6" ht="6" customHeight="1" x14ac:dyDescent="0.2">
      <c r="A56" s="57"/>
      <c r="B56" s="57"/>
      <c r="C56" s="57"/>
      <c r="D56" s="57"/>
      <c r="E56" s="57"/>
      <c r="F56" s="58"/>
    </row>
    <row r="57" spans="1:6" ht="42.75" customHeight="1" x14ac:dyDescent="0.2">
      <c r="A57" s="84" t="s">
        <v>58</v>
      </c>
      <c r="B57" s="84"/>
      <c r="C57" s="84"/>
      <c r="D57" s="84"/>
      <c r="E57" s="84"/>
      <c r="F57" s="84"/>
    </row>
    <row r="58" spans="1:6" ht="6" customHeight="1" x14ac:dyDescent="0.2">
      <c r="A58" s="57"/>
      <c r="B58" s="57"/>
      <c r="C58" s="57"/>
      <c r="D58" s="57"/>
      <c r="E58" s="57"/>
      <c r="F58" s="58"/>
    </row>
    <row r="59" spans="1:6" ht="14.25" customHeight="1" x14ac:dyDescent="0.2">
      <c r="A59" s="84" t="s">
        <v>120</v>
      </c>
      <c r="B59" s="84"/>
      <c r="C59" s="84"/>
      <c r="D59" s="84"/>
      <c r="E59" s="84"/>
      <c r="F59" s="84"/>
    </row>
    <row r="60" spans="1:6" x14ac:dyDescent="0.2">
      <c r="A60" s="84"/>
      <c r="B60" s="84"/>
      <c r="C60" s="84"/>
      <c r="D60" s="84"/>
      <c r="E60" s="84"/>
      <c r="F60" s="84"/>
    </row>
    <row r="61" spans="1:6" ht="15.75" customHeight="1" x14ac:dyDescent="0.2">
      <c r="A61" s="84"/>
      <c r="B61" s="84"/>
      <c r="C61" s="84"/>
      <c r="D61" s="84"/>
      <c r="E61" s="84"/>
      <c r="F61" s="84"/>
    </row>
    <row r="62" spans="1:6" ht="11.25" customHeight="1" x14ac:dyDescent="0.2">
      <c r="A62" s="55"/>
      <c r="B62" s="55"/>
      <c r="C62" s="55"/>
      <c r="D62" s="55"/>
      <c r="E62" s="55"/>
      <c r="F62" s="56"/>
    </row>
    <row r="63" spans="1:6" x14ac:dyDescent="0.2">
      <c r="A63" s="59" t="s">
        <v>99</v>
      </c>
      <c r="B63" s="57"/>
      <c r="C63" s="57"/>
      <c r="D63" s="57"/>
      <c r="E63" s="57"/>
      <c r="F63" s="58"/>
    </row>
    <row r="64" spans="1:6" ht="6" customHeight="1" x14ac:dyDescent="0.2">
      <c r="A64" s="57"/>
      <c r="B64" s="57"/>
      <c r="C64" s="57"/>
      <c r="D64" s="57"/>
      <c r="E64" s="57"/>
      <c r="F64" s="58"/>
    </row>
    <row r="65" spans="1:6" ht="45" customHeight="1" x14ac:dyDescent="0.2">
      <c r="A65" s="84" t="s">
        <v>59</v>
      </c>
      <c r="B65" s="84"/>
      <c r="C65" s="84"/>
      <c r="D65" s="84"/>
      <c r="E65" s="84"/>
      <c r="F65" s="84"/>
    </row>
    <row r="66" spans="1:6" ht="11.25" customHeight="1" x14ac:dyDescent="0.2">
      <c r="A66" s="55"/>
      <c r="B66" s="55"/>
      <c r="C66" s="55"/>
      <c r="D66" s="55"/>
      <c r="E66" s="55"/>
      <c r="F66" s="56"/>
    </row>
    <row r="67" spans="1:6" x14ac:dyDescent="0.2">
      <c r="A67" s="130" t="s">
        <v>60</v>
      </c>
      <c r="B67" s="130"/>
      <c r="C67" s="130"/>
      <c r="D67" s="130"/>
      <c r="E67" s="130"/>
      <c r="F67" s="130"/>
    </row>
    <row r="68" spans="1:6" ht="11.25" customHeight="1" x14ac:dyDescent="0.2">
      <c r="A68" s="55"/>
      <c r="B68" s="55"/>
      <c r="C68" s="55"/>
      <c r="D68" s="55"/>
      <c r="E68" s="55"/>
      <c r="F68" s="56"/>
    </row>
    <row r="69" spans="1:6" x14ac:dyDescent="0.2">
      <c r="A69" s="84" t="s">
        <v>100</v>
      </c>
      <c r="B69" s="84"/>
      <c r="C69" s="84"/>
      <c r="D69" s="84"/>
      <c r="E69" s="84"/>
      <c r="F69" s="84"/>
    </row>
    <row r="70" spans="1:6" ht="11.25" customHeight="1" x14ac:dyDescent="0.2">
      <c r="A70" s="55"/>
      <c r="B70" s="55"/>
      <c r="C70" s="55"/>
      <c r="D70" s="55"/>
      <c r="E70" s="55"/>
      <c r="F70" s="56"/>
    </row>
    <row r="71" spans="1:6" x14ac:dyDescent="0.2">
      <c r="A71" s="55" t="s">
        <v>61</v>
      </c>
      <c r="B71" s="55"/>
      <c r="C71" s="55"/>
      <c r="D71" s="55" t="s">
        <v>62</v>
      </c>
      <c r="E71" s="55"/>
      <c r="F71" s="55"/>
    </row>
    <row r="72" spans="1:6" x14ac:dyDescent="0.2">
      <c r="A72" s="103"/>
      <c r="B72" s="103"/>
      <c r="C72" s="55"/>
      <c r="D72" s="55"/>
      <c r="E72" s="55"/>
      <c r="F72" s="55"/>
    </row>
    <row r="73" spans="1:6" x14ac:dyDescent="0.2">
      <c r="A73" s="131"/>
      <c r="B73" s="131"/>
      <c r="C73" s="55"/>
      <c r="D73" s="55"/>
      <c r="E73" s="55"/>
      <c r="F73" s="55"/>
    </row>
    <row r="74" spans="1:6" x14ac:dyDescent="0.2">
      <c r="A74" s="132"/>
      <c r="B74" s="132"/>
      <c r="C74" s="55"/>
      <c r="D74" s="68"/>
      <c r="E74" s="68"/>
      <c r="F74" s="68"/>
    </row>
    <row r="75" spans="1:6" x14ac:dyDescent="0.2">
      <c r="A75" s="69"/>
      <c r="B75" s="69"/>
      <c r="C75" s="69"/>
      <c r="D75" s="69"/>
      <c r="E75" s="69"/>
      <c r="F75" s="69"/>
    </row>
    <row r="76" spans="1:6" ht="39.75" customHeight="1" x14ac:dyDescent="0.2">
      <c r="A76" s="61" t="s">
        <v>63</v>
      </c>
      <c r="B76" s="99" t="s">
        <v>64</v>
      </c>
      <c r="C76" s="99"/>
      <c r="D76" s="99"/>
      <c r="E76" s="99"/>
      <c r="F76" s="99"/>
    </row>
  </sheetData>
  <sheetProtection password="8E1A" sheet="1" selectLockedCells="1"/>
  <mergeCells count="50">
    <mergeCell ref="C15:F15"/>
    <mergeCell ref="A17:F17"/>
    <mergeCell ref="A4:C4"/>
    <mergeCell ref="A5:C5"/>
    <mergeCell ref="A6:C6"/>
    <mergeCell ref="A7:C7"/>
    <mergeCell ref="B8:C8"/>
    <mergeCell ref="B9:C9"/>
    <mergeCell ref="B10:C10"/>
    <mergeCell ref="B11:C11"/>
    <mergeCell ref="A14:F14"/>
    <mergeCell ref="B12:C12"/>
    <mergeCell ref="A1:F1"/>
    <mergeCell ref="D4:F4"/>
    <mergeCell ref="D5:F5"/>
    <mergeCell ref="D6:F6"/>
    <mergeCell ref="D7:F7"/>
    <mergeCell ref="A2:E2"/>
    <mergeCell ref="B76:F76"/>
    <mergeCell ref="A34:D34"/>
    <mergeCell ref="G34:H34"/>
    <mergeCell ref="A44:F44"/>
    <mergeCell ref="A47:F47"/>
    <mergeCell ref="A57:F57"/>
    <mergeCell ref="A67:F67"/>
    <mergeCell ref="A65:F65"/>
    <mergeCell ref="A72:B72"/>
    <mergeCell ref="A73:B73"/>
    <mergeCell ref="A50:F51"/>
    <mergeCell ref="A55:F55"/>
    <mergeCell ref="A59:F61"/>
    <mergeCell ref="A74:B74"/>
    <mergeCell ref="A30:F30"/>
    <mergeCell ref="A20:B20"/>
    <mergeCell ref="A69:F69"/>
    <mergeCell ref="A33:D33"/>
    <mergeCell ref="G33:H33"/>
    <mergeCell ref="G29:H29"/>
    <mergeCell ref="A31:D31"/>
    <mergeCell ref="A32:D32"/>
    <mergeCell ref="G32:H32"/>
    <mergeCell ref="A54:F54"/>
    <mergeCell ref="A19:D19"/>
    <mergeCell ref="A29:D29"/>
    <mergeCell ref="A23:D23"/>
    <mergeCell ref="A24:D24"/>
    <mergeCell ref="A25:D25"/>
    <mergeCell ref="A27:D27"/>
    <mergeCell ref="A28:D28"/>
    <mergeCell ref="A26:F26"/>
  </mergeCells>
  <conditionalFormatting sqref="F25">
    <cfRule type="containsErrors" dxfId="21" priority="6">
      <formula>ISERROR(F25)</formula>
    </cfRule>
    <cfRule type="cellIs" dxfId="20" priority="10" operator="lessThan">
      <formula>0.1</formula>
    </cfRule>
    <cfRule type="expression" dxfId="19" priority="11">
      <formula>$F$24&gt;$F$23</formula>
    </cfRule>
  </conditionalFormatting>
  <conditionalFormatting sqref="A30">
    <cfRule type="expression" dxfId="18" priority="9">
      <formula>$F$28&gt;$F$20*12350</formula>
    </cfRule>
  </conditionalFormatting>
  <conditionalFormatting sqref="F35">
    <cfRule type="containsErrors" dxfId="17" priority="1">
      <formula>ISERROR(F35)</formula>
    </cfRule>
    <cfRule type="expression" dxfId="16" priority="8">
      <formula>$F$25&lt;0.1</formula>
    </cfRule>
  </conditionalFormatting>
  <conditionalFormatting sqref="F22">
    <cfRule type="expression" dxfId="15" priority="7">
      <formula>$F$21&gt;$F$20</formula>
    </cfRule>
  </conditionalFormatting>
  <conditionalFormatting sqref="F29">
    <cfRule type="containsErrors" dxfId="14" priority="5">
      <formula>ISERROR(F29)</formula>
    </cfRule>
  </conditionalFormatting>
  <conditionalFormatting sqref="F32">
    <cfRule type="containsErrors" dxfId="13" priority="4">
      <formula>ISERROR(F32)</formula>
    </cfRule>
  </conditionalFormatting>
  <conditionalFormatting sqref="F33">
    <cfRule type="containsErrors" dxfId="12" priority="3">
      <formula>ISERROR(F33)</formula>
    </cfRule>
  </conditionalFormatting>
  <conditionalFormatting sqref="F34">
    <cfRule type="containsErrors" dxfId="11" priority="2">
      <formula>ISERROR(F34)</formula>
    </cfRule>
  </conditionalFormatting>
  <pageMargins left="0.39370078740157483" right="0.39370078740157483" top="0.59055118110236227" bottom="0.39370078740157483" header="0.31496062992125984" footer="0.31496062992125984"/>
  <pageSetup paperSize="9" scale="90" fitToHeight="2" orientation="portrait" r:id="rId1"/>
  <headerFooter>
    <oddHeader>&amp;L&amp;10Assurance-chômage</oddHeader>
    <oddFooter>&amp;R&amp;9KAE-COVID-19 (V 10.04.2020)</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9"/>
  <sheetViews>
    <sheetView showGridLines="0" zoomScaleNormal="100" workbookViewId="0">
      <selection activeCell="A4" sqref="A4:C4"/>
    </sheetView>
  </sheetViews>
  <sheetFormatPr baseColWidth="10" defaultColWidth="11" defaultRowHeight="14.25" x14ac:dyDescent="0.2"/>
  <cols>
    <col min="1" max="1" width="17.625" customWidth="1"/>
    <col min="2" max="2" width="17.125" customWidth="1"/>
    <col min="3" max="3" width="16" customWidth="1"/>
    <col min="4" max="4" width="21.625" customWidth="1"/>
    <col min="5" max="5" width="3.5" customWidth="1"/>
    <col min="6" max="6" width="17" customWidth="1"/>
    <col min="7" max="7" width="8.125" customWidth="1"/>
  </cols>
  <sheetData>
    <row r="1" spans="1:10" ht="63.6" customHeight="1" x14ac:dyDescent="0.2">
      <c r="A1" s="140" t="s">
        <v>127</v>
      </c>
      <c r="B1" s="140"/>
      <c r="C1" s="140"/>
      <c r="D1" s="140"/>
      <c r="E1" s="140"/>
      <c r="F1" s="140"/>
      <c r="G1" s="4"/>
      <c r="H1" s="4"/>
      <c r="I1" s="4"/>
      <c r="J1" s="5"/>
    </row>
    <row r="2" spans="1:10" ht="18" customHeight="1" x14ac:dyDescent="0.2">
      <c r="A2" s="141" t="s">
        <v>134</v>
      </c>
      <c r="B2" s="141"/>
      <c r="C2" s="141"/>
      <c r="D2" s="141"/>
      <c r="E2" s="141"/>
      <c r="F2" s="141"/>
      <c r="G2" s="4"/>
      <c r="H2" s="4"/>
      <c r="I2" s="4"/>
      <c r="J2" s="5"/>
    </row>
    <row r="3" spans="1:10" s="6" customFormat="1" ht="18.75" customHeight="1" x14ac:dyDescent="0.2">
      <c r="A3" s="71" t="s">
        <v>128</v>
      </c>
      <c r="B3" s="72"/>
      <c r="C3" s="72"/>
      <c r="D3" s="73" t="s">
        <v>65</v>
      </c>
      <c r="E3" s="22"/>
      <c r="F3" s="23"/>
    </row>
    <row r="4" spans="1:10" s="6" customFormat="1" ht="18.75" customHeight="1" x14ac:dyDescent="0.2">
      <c r="A4" s="121"/>
      <c r="B4" s="122"/>
      <c r="C4" s="122"/>
      <c r="D4" s="109"/>
      <c r="E4" s="110"/>
      <c r="F4" s="111"/>
    </row>
    <row r="5" spans="1:10" s="6" customFormat="1" ht="18.75" customHeight="1" x14ac:dyDescent="0.2">
      <c r="A5" s="121"/>
      <c r="B5" s="122"/>
      <c r="C5" s="122"/>
      <c r="D5" s="112"/>
      <c r="E5" s="113"/>
      <c r="F5" s="114"/>
    </row>
    <row r="6" spans="1:10" s="6" customFormat="1" ht="18.75" customHeight="1" x14ac:dyDescent="0.2">
      <c r="A6" s="121"/>
      <c r="B6" s="122"/>
      <c r="C6" s="122"/>
      <c r="D6" s="112"/>
      <c r="E6" s="113"/>
      <c r="F6" s="114"/>
    </row>
    <row r="7" spans="1:10" s="6" customFormat="1" ht="18.75" customHeight="1" x14ac:dyDescent="0.2">
      <c r="A7" s="121"/>
      <c r="B7" s="122"/>
      <c r="C7" s="122"/>
      <c r="D7" s="115"/>
      <c r="E7" s="116"/>
      <c r="F7" s="117"/>
    </row>
    <row r="8" spans="1:10" s="6" customFormat="1" ht="18.75" customHeight="1" x14ac:dyDescent="0.2">
      <c r="A8" s="74" t="s">
        <v>66</v>
      </c>
      <c r="B8" s="85"/>
      <c r="C8" s="86"/>
      <c r="D8" s="48"/>
      <c r="E8" s="24"/>
      <c r="F8" s="25"/>
    </row>
    <row r="9" spans="1:10" s="6" customFormat="1" ht="18.75" customHeight="1" x14ac:dyDescent="0.2">
      <c r="A9" s="75" t="s">
        <v>67</v>
      </c>
      <c r="B9" s="89"/>
      <c r="C9" s="90"/>
      <c r="D9" s="49"/>
      <c r="E9" s="29"/>
      <c r="F9" s="30"/>
    </row>
    <row r="10" spans="1:10" s="6" customFormat="1" ht="18.75" customHeight="1" x14ac:dyDescent="0.2">
      <c r="A10" s="74" t="s">
        <v>68</v>
      </c>
      <c r="B10" s="85"/>
      <c r="C10" s="85"/>
      <c r="D10" s="49"/>
      <c r="E10" s="29"/>
      <c r="F10" s="30"/>
    </row>
    <row r="11" spans="1:10" s="6" customFormat="1" ht="18.75" customHeight="1" x14ac:dyDescent="0.2">
      <c r="A11" s="74" t="s">
        <v>69</v>
      </c>
      <c r="B11" s="85"/>
      <c r="C11" s="85"/>
      <c r="D11" s="49"/>
      <c r="E11" s="29"/>
      <c r="F11" s="30"/>
    </row>
    <row r="12" spans="1:10" s="6" customFormat="1" ht="18.75" customHeight="1" x14ac:dyDescent="0.2">
      <c r="A12" s="26" t="s">
        <v>107</v>
      </c>
      <c r="B12" s="85"/>
      <c r="C12" s="85"/>
      <c r="D12" s="49"/>
      <c r="E12" s="29"/>
      <c r="F12" s="30"/>
    </row>
    <row r="13" spans="1:10" s="6" customFormat="1" ht="18.75" customHeight="1" x14ac:dyDescent="0.2">
      <c r="A13" s="74" t="s">
        <v>70</v>
      </c>
      <c r="B13" s="24"/>
      <c r="C13" s="29"/>
      <c r="D13" s="49"/>
      <c r="E13" s="29"/>
      <c r="F13" s="30"/>
    </row>
    <row r="14" spans="1:10" s="6" customFormat="1" ht="21.75" customHeight="1" x14ac:dyDescent="0.2">
      <c r="A14" s="118"/>
      <c r="B14" s="119"/>
      <c r="C14" s="119"/>
      <c r="D14" s="119"/>
      <c r="E14" s="119"/>
      <c r="F14" s="120"/>
    </row>
    <row r="15" spans="1:10" s="32" customFormat="1" ht="37.5" customHeight="1" x14ac:dyDescent="0.2">
      <c r="A15" s="12" t="s">
        <v>71</v>
      </c>
      <c r="B15" s="13"/>
      <c r="C15" s="107"/>
      <c r="D15" s="107"/>
      <c r="E15" s="107"/>
      <c r="F15" s="108"/>
    </row>
    <row r="16" spans="1:10" ht="8.25" customHeight="1" x14ac:dyDescent="0.2">
      <c r="A16" s="1"/>
    </row>
    <row r="17" spans="1:8" ht="36" customHeight="1" x14ac:dyDescent="0.2">
      <c r="A17" s="143" t="s">
        <v>129</v>
      </c>
      <c r="B17" s="143"/>
      <c r="C17" s="143"/>
      <c r="D17" s="143"/>
      <c r="E17" s="143"/>
      <c r="F17" s="143"/>
      <c r="G17" s="3"/>
    </row>
    <row r="18" spans="1:8" ht="12.6" customHeight="1" x14ac:dyDescent="0.2">
      <c r="A18" s="31"/>
      <c r="B18" s="31"/>
      <c r="C18" s="31"/>
      <c r="D18" s="31"/>
      <c r="E18" s="31"/>
      <c r="F18" s="31"/>
      <c r="G18" s="3"/>
    </row>
    <row r="19" spans="1:8" ht="25.5" customHeight="1" x14ac:dyDescent="0.2">
      <c r="A19" s="136" t="s">
        <v>72</v>
      </c>
      <c r="B19" s="136"/>
      <c r="C19" s="136"/>
      <c r="D19" s="136"/>
      <c r="E19" s="76"/>
      <c r="F19" s="16"/>
      <c r="G19" s="3"/>
    </row>
    <row r="20" spans="1:8" ht="25.5" customHeight="1" x14ac:dyDescent="0.2">
      <c r="A20" s="62" t="s">
        <v>73</v>
      </c>
      <c r="B20" s="9"/>
      <c r="C20" s="9"/>
      <c r="D20" s="9"/>
      <c r="E20" s="3"/>
      <c r="F20" s="40"/>
      <c r="G20" s="3"/>
    </row>
    <row r="21" spans="1:8" ht="25.5" customHeight="1" x14ac:dyDescent="0.2">
      <c r="A21" s="62" t="s">
        <v>91</v>
      </c>
      <c r="B21" s="9"/>
      <c r="C21" s="9"/>
      <c r="D21" s="138" t="str">
        <f>IF($F$21&gt;$F$20,"Fehler Anzahl","")</f>
        <v/>
      </c>
      <c r="E21" s="139"/>
      <c r="F21" s="40"/>
      <c r="G21" s="3"/>
    </row>
    <row r="22" spans="1:8" ht="15" customHeight="1" x14ac:dyDescent="0.2">
      <c r="A22" s="62"/>
      <c r="B22" s="9"/>
      <c r="C22" s="9"/>
      <c r="D22" s="9"/>
      <c r="E22" s="3"/>
      <c r="F22" s="38"/>
      <c r="G22" s="3"/>
    </row>
    <row r="23" spans="1:8" ht="25.5" customHeight="1" x14ac:dyDescent="0.2">
      <c r="A23" s="81" t="s">
        <v>130</v>
      </c>
      <c r="B23" s="81"/>
      <c r="C23" s="81"/>
      <c r="D23" s="81"/>
      <c r="E23" s="15" t="s">
        <v>74</v>
      </c>
      <c r="F23" s="34"/>
      <c r="G23" s="7"/>
    </row>
    <row r="24" spans="1:8" ht="25.5" customHeight="1" x14ac:dyDescent="0.2">
      <c r="A24" s="81" t="s">
        <v>131</v>
      </c>
      <c r="B24" s="81"/>
      <c r="C24" s="81"/>
      <c r="D24" s="81"/>
      <c r="E24" s="15" t="s">
        <v>74</v>
      </c>
      <c r="F24" s="34"/>
      <c r="G24" s="7"/>
    </row>
    <row r="25" spans="1:8" ht="25.5" customHeight="1" x14ac:dyDescent="0.2">
      <c r="A25" s="95" t="s">
        <v>75</v>
      </c>
      <c r="B25" s="95"/>
      <c r="C25" s="95"/>
      <c r="D25" s="95"/>
      <c r="E25" s="15"/>
      <c r="F25" s="36" t="e">
        <f>IF(F24&gt;F23,"Errore Ore",F24/F23)</f>
        <v>#DIV/0!</v>
      </c>
      <c r="G25" s="8"/>
    </row>
    <row r="26" spans="1:8" ht="16.5" customHeight="1" x14ac:dyDescent="0.2">
      <c r="A26" s="3"/>
      <c r="B26" s="3"/>
      <c r="C26" s="3"/>
      <c r="D26" s="3"/>
      <c r="E26" s="3"/>
      <c r="F26" s="77" t="s">
        <v>76</v>
      </c>
      <c r="G26" s="9"/>
    </row>
    <row r="27" spans="1:8" ht="25.5" customHeight="1" x14ac:dyDescent="0.2">
      <c r="A27" s="136" t="s">
        <v>77</v>
      </c>
      <c r="B27" s="136"/>
      <c r="C27" s="136"/>
      <c r="D27" s="136"/>
      <c r="E27" s="76"/>
      <c r="F27" s="78"/>
      <c r="G27" s="63"/>
    </row>
    <row r="28" spans="1:8" ht="44.25" customHeight="1" x14ac:dyDescent="0.2">
      <c r="A28" s="81" t="s">
        <v>132</v>
      </c>
      <c r="B28" s="81"/>
      <c r="C28" s="81"/>
      <c r="D28" s="81"/>
      <c r="E28" s="15" t="s">
        <v>14</v>
      </c>
      <c r="F28" s="34"/>
      <c r="G28" s="3"/>
    </row>
    <row r="29" spans="1:8" ht="25.5" customHeight="1" x14ac:dyDescent="0.2">
      <c r="A29" s="81" t="s">
        <v>78</v>
      </c>
      <c r="B29" s="81"/>
      <c r="C29" s="81"/>
      <c r="D29" s="81"/>
      <c r="E29" s="15" t="s">
        <v>14</v>
      </c>
      <c r="F29" s="14" t="e">
        <f>ROUND(IF(F28&gt;F20*12350,"",F28*F25)*20,0)/20</f>
        <v>#DIV/0!</v>
      </c>
      <c r="G29" s="93"/>
      <c r="H29" s="94"/>
    </row>
    <row r="30" spans="1:8" ht="29.25" customHeight="1" x14ac:dyDescent="0.2">
      <c r="A30" s="137" t="str">
        <f>IF($F$28&gt;$F$20*12350,"AHV-pflichtige Lohnsumme übersteigt max. möglichen Betrag   'Anzahl Arbeitnehmende x max. Fr. 12'350'","")</f>
        <v/>
      </c>
      <c r="B30" s="137"/>
      <c r="C30" s="137"/>
      <c r="D30" s="137"/>
      <c r="E30" s="137"/>
      <c r="F30" s="137"/>
      <c r="G30" s="3"/>
    </row>
    <row r="31" spans="1:8" ht="25.5" customHeight="1" x14ac:dyDescent="0.2">
      <c r="A31" s="136" t="s">
        <v>79</v>
      </c>
      <c r="B31" s="136"/>
      <c r="C31" s="136"/>
      <c r="D31" s="136"/>
      <c r="E31" s="76"/>
      <c r="F31" s="16"/>
      <c r="G31" s="63"/>
    </row>
    <row r="32" spans="1:8" ht="25.5" customHeight="1" x14ac:dyDescent="0.2">
      <c r="A32" s="95" t="s">
        <v>80</v>
      </c>
      <c r="B32" s="95"/>
      <c r="C32" s="95"/>
      <c r="D32" s="95"/>
      <c r="E32" s="15" t="s">
        <v>14</v>
      </c>
      <c r="F32" s="14" t="e">
        <f>ROUND(IF(F29="","",F29*0.8)*20,0)/20</f>
        <v>#DIV/0!</v>
      </c>
      <c r="G32" s="98"/>
      <c r="H32" s="80"/>
    </row>
    <row r="33" spans="1:8" ht="31.5" customHeight="1" thickBot="1" x14ac:dyDescent="0.25">
      <c r="A33" s="81" t="s">
        <v>133</v>
      </c>
      <c r="B33" s="95"/>
      <c r="C33" s="95"/>
      <c r="D33" s="95"/>
      <c r="E33" s="15" t="s">
        <v>14</v>
      </c>
      <c r="F33" s="20" t="e">
        <f>ROUND(IF(F28="","",F29*6.375%)*20,0)/20</f>
        <v>#VALUE!</v>
      </c>
      <c r="G33" s="98"/>
      <c r="H33" s="80"/>
    </row>
    <row r="34" spans="1:8" ht="36" customHeight="1" thickBot="1" x14ac:dyDescent="0.25">
      <c r="A34" s="100" t="s">
        <v>81</v>
      </c>
      <c r="B34" s="101"/>
      <c r="C34" s="101"/>
      <c r="D34" s="101"/>
      <c r="E34" s="19" t="s">
        <v>14</v>
      </c>
      <c r="F34" s="35" t="e">
        <f>IF(F25&lt;0.1,0,ROUND(SUM(F32:F33)*20,0)/20)</f>
        <v>#DIV/0!</v>
      </c>
      <c r="G34" s="79"/>
      <c r="H34" s="80"/>
    </row>
    <row r="35" spans="1:8" ht="15" x14ac:dyDescent="0.2">
      <c r="A35" s="1"/>
      <c r="B35" s="1"/>
      <c r="C35" s="1"/>
      <c r="D35" s="1"/>
      <c r="E35" s="1"/>
      <c r="F35" s="41" t="e">
        <f>IF(F25&lt;0.1,"Perdita di lavoro minima non raggiunta","")</f>
        <v>#DIV/0!</v>
      </c>
    </row>
    <row r="36" spans="1:8" x14ac:dyDescent="0.2">
      <c r="A36" s="44"/>
      <c r="B36" s="44"/>
      <c r="C36" s="44"/>
      <c r="D36" s="44"/>
      <c r="E36" s="44"/>
      <c r="F36" s="45"/>
    </row>
    <row r="37" spans="1:8" x14ac:dyDescent="0.2">
      <c r="A37" s="44"/>
      <c r="B37" s="44"/>
      <c r="C37" s="44"/>
      <c r="D37" s="44"/>
      <c r="E37" s="44"/>
      <c r="F37" s="45"/>
    </row>
    <row r="38" spans="1:8" x14ac:dyDescent="0.2">
      <c r="A38" s="54" t="s">
        <v>82</v>
      </c>
      <c r="B38" s="55"/>
      <c r="C38" s="55"/>
      <c r="D38" s="55"/>
      <c r="E38" s="55"/>
      <c r="F38" s="56"/>
    </row>
    <row r="39" spans="1:8" ht="6" customHeight="1" x14ac:dyDescent="0.2">
      <c r="A39" s="55"/>
      <c r="B39" s="55"/>
      <c r="C39" s="55"/>
      <c r="D39" s="55"/>
      <c r="E39" s="55"/>
      <c r="F39" s="56"/>
    </row>
    <row r="40" spans="1:8" ht="49.5" customHeight="1" x14ac:dyDescent="0.2">
      <c r="A40" s="102" t="s">
        <v>136</v>
      </c>
      <c r="B40" s="102"/>
      <c r="C40" s="102"/>
      <c r="D40" s="102"/>
      <c r="E40" s="102"/>
      <c r="F40" s="102"/>
    </row>
    <row r="41" spans="1:8" x14ac:dyDescent="0.2">
      <c r="A41" s="59" t="s">
        <v>121</v>
      </c>
      <c r="B41" s="57"/>
      <c r="C41" s="57"/>
      <c r="D41" s="57"/>
      <c r="E41" s="57"/>
      <c r="F41" s="58"/>
    </row>
    <row r="42" spans="1:8" ht="6" customHeight="1" x14ac:dyDescent="0.2">
      <c r="A42" s="55"/>
      <c r="B42" s="55"/>
      <c r="C42" s="55"/>
      <c r="D42" s="55"/>
      <c r="E42" s="55"/>
      <c r="F42" s="56"/>
    </row>
    <row r="43" spans="1:8" ht="166.5" customHeight="1" x14ac:dyDescent="0.2">
      <c r="A43" s="84" t="s">
        <v>122</v>
      </c>
      <c r="B43" s="84"/>
      <c r="C43" s="84"/>
      <c r="D43" s="84"/>
      <c r="E43" s="84"/>
      <c r="F43" s="84"/>
    </row>
    <row r="44" spans="1:8" x14ac:dyDescent="0.2">
      <c r="A44" s="65" t="s">
        <v>83</v>
      </c>
      <c r="B44" s="57"/>
      <c r="C44" s="57"/>
      <c r="D44" s="57"/>
      <c r="E44" s="57"/>
      <c r="F44" s="58"/>
    </row>
    <row r="45" spans="1:8" ht="6" customHeight="1" x14ac:dyDescent="0.2">
      <c r="A45" s="57"/>
      <c r="B45" s="57"/>
      <c r="C45" s="57"/>
      <c r="D45" s="57"/>
      <c r="E45" s="57"/>
      <c r="F45" s="58"/>
    </row>
    <row r="46" spans="1:8" ht="89.25" customHeight="1" x14ac:dyDescent="0.2">
      <c r="A46" s="84" t="s">
        <v>123</v>
      </c>
      <c r="B46" s="84"/>
      <c r="C46" s="84"/>
      <c r="D46" s="84"/>
      <c r="E46" s="84"/>
      <c r="F46" s="84"/>
    </row>
    <row r="47" spans="1:8" ht="16.5" customHeight="1" x14ac:dyDescent="0.2">
      <c r="A47" s="65" t="s">
        <v>124</v>
      </c>
      <c r="B47" s="57"/>
      <c r="C47" s="57"/>
      <c r="D47" s="57"/>
      <c r="E47" s="57"/>
      <c r="F47" s="58"/>
    </row>
    <row r="48" spans="1:8" ht="6" customHeight="1" x14ac:dyDescent="0.2">
      <c r="A48" s="57"/>
      <c r="B48" s="57"/>
      <c r="C48" s="57"/>
      <c r="D48" s="57"/>
      <c r="E48" s="57"/>
      <c r="F48" s="58"/>
    </row>
    <row r="49" spans="1:6" ht="51" customHeight="1" x14ac:dyDescent="0.2">
      <c r="A49" s="84" t="s">
        <v>125</v>
      </c>
      <c r="B49" s="84"/>
      <c r="C49" s="84"/>
      <c r="D49" s="84"/>
      <c r="E49" s="84"/>
      <c r="F49" s="84"/>
    </row>
    <row r="50" spans="1:6" x14ac:dyDescent="0.2">
      <c r="A50" s="142" t="s">
        <v>102</v>
      </c>
      <c r="B50" s="142"/>
      <c r="C50" s="142"/>
      <c r="D50" s="142"/>
      <c r="E50" s="142"/>
      <c r="F50" s="142"/>
    </row>
    <row r="51" spans="1:6" ht="9" customHeight="1" x14ac:dyDescent="0.2">
      <c r="A51" s="65"/>
      <c r="B51" s="57"/>
      <c r="C51" s="57"/>
      <c r="D51" s="57"/>
      <c r="E51" s="57"/>
      <c r="F51" s="58"/>
    </row>
    <row r="52" spans="1:6" ht="31.5" customHeight="1" x14ac:dyDescent="0.2">
      <c r="A52" s="129" t="s">
        <v>84</v>
      </c>
      <c r="B52" s="129"/>
      <c r="C52" s="129"/>
      <c r="D52" s="129"/>
      <c r="E52" s="129"/>
      <c r="F52" s="129"/>
    </row>
    <row r="53" spans="1:6" ht="9" customHeight="1" x14ac:dyDescent="0.2">
      <c r="A53" s="65"/>
      <c r="B53" s="57"/>
      <c r="C53" s="57"/>
      <c r="D53" s="57"/>
      <c r="E53" s="57"/>
      <c r="F53" s="58"/>
    </row>
    <row r="54" spans="1:6" ht="50.25" customHeight="1" x14ac:dyDescent="0.2">
      <c r="A54" s="129" t="s">
        <v>126</v>
      </c>
      <c r="B54" s="129"/>
      <c r="C54" s="129"/>
      <c r="D54" s="129"/>
      <c r="E54" s="129"/>
      <c r="F54" s="129"/>
    </row>
    <row r="55" spans="1:6" x14ac:dyDescent="0.2">
      <c r="A55" s="70" t="s">
        <v>101</v>
      </c>
      <c r="B55" s="55"/>
      <c r="C55" s="55"/>
      <c r="D55" s="55"/>
      <c r="E55" s="55"/>
      <c r="F55" s="56"/>
    </row>
    <row r="56" spans="1:6" ht="6" customHeight="1" x14ac:dyDescent="0.2">
      <c r="A56" s="55"/>
      <c r="B56" s="55"/>
      <c r="C56" s="55"/>
      <c r="D56" s="55"/>
      <c r="E56" s="55"/>
      <c r="F56" s="56"/>
    </row>
    <row r="57" spans="1:6" ht="48.75" customHeight="1" x14ac:dyDescent="0.2">
      <c r="A57" s="129" t="s">
        <v>85</v>
      </c>
      <c r="B57" s="129"/>
      <c r="C57" s="129"/>
      <c r="D57" s="129"/>
      <c r="E57" s="129"/>
      <c r="F57" s="129"/>
    </row>
    <row r="58" spans="1:6" ht="6" customHeight="1" x14ac:dyDescent="0.2">
      <c r="A58" s="55"/>
      <c r="B58" s="55"/>
      <c r="C58" s="55"/>
      <c r="D58" s="55"/>
      <c r="E58" s="55"/>
      <c r="F58" s="56"/>
    </row>
    <row r="59" spans="1:6" x14ac:dyDescent="0.2">
      <c r="A59" s="55" t="s">
        <v>86</v>
      </c>
      <c r="B59" s="55"/>
      <c r="C59" s="55"/>
      <c r="D59" s="55"/>
      <c r="E59" s="55"/>
      <c r="F59" s="56"/>
    </row>
    <row r="60" spans="1:6" x14ac:dyDescent="0.2">
      <c r="A60" s="55"/>
      <c r="B60" s="55"/>
      <c r="C60" s="55"/>
      <c r="D60" s="55"/>
      <c r="E60" s="55"/>
      <c r="F60" s="56"/>
    </row>
    <row r="61" spans="1:6" ht="29.25" customHeight="1" x14ac:dyDescent="0.2">
      <c r="A61" s="129" t="s">
        <v>103</v>
      </c>
      <c r="B61" s="129"/>
      <c r="C61" s="129"/>
      <c r="D61" s="129"/>
      <c r="E61" s="129"/>
      <c r="F61" s="129"/>
    </row>
    <row r="62" spans="1:6" ht="6" customHeight="1" x14ac:dyDescent="0.2">
      <c r="A62" s="55"/>
      <c r="B62" s="55"/>
      <c r="C62" s="55"/>
      <c r="D62" s="55"/>
      <c r="E62" s="55"/>
      <c r="F62" s="56"/>
    </row>
    <row r="63" spans="1:6" x14ac:dyDescent="0.2">
      <c r="A63" s="55" t="s">
        <v>87</v>
      </c>
      <c r="B63" s="55"/>
      <c r="C63" s="55"/>
      <c r="D63" s="55" t="s">
        <v>88</v>
      </c>
      <c r="E63" s="55"/>
      <c r="F63" s="55"/>
    </row>
    <row r="64" spans="1:6" x14ac:dyDescent="0.2">
      <c r="A64" s="103"/>
      <c r="B64" s="103"/>
      <c r="C64" s="55"/>
      <c r="D64" s="55"/>
      <c r="E64" s="55"/>
      <c r="F64" s="55"/>
    </row>
    <row r="65" spans="1:6" ht="15" customHeight="1" x14ac:dyDescent="0.2">
      <c r="A65" s="82" t="s">
        <v>22</v>
      </c>
      <c r="B65" s="82"/>
      <c r="C65" s="60"/>
      <c r="D65" s="60"/>
      <c r="E65" s="60"/>
      <c r="F65" s="60"/>
    </row>
    <row r="66" spans="1:6" x14ac:dyDescent="0.2">
      <c r="A66" s="55"/>
      <c r="B66" s="55"/>
      <c r="C66" s="55"/>
      <c r="D66" s="55"/>
      <c r="E66" s="55"/>
      <c r="F66" s="56"/>
    </row>
    <row r="67" spans="1:6" ht="32.25" customHeight="1" x14ac:dyDescent="0.2">
      <c r="A67" s="61" t="s">
        <v>89</v>
      </c>
      <c r="B67" s="99" t="s">
        <v>90</v>
      </c>
      <c r="C67" s="99"/>
      <c r="D67" s="99"/>
      <c r="E67" s="99"/>
      <c r="F67" s="99"/>
    </row>
    <row r="68" spans="1:6" ht="15" x14ac:dyDescent="0.2">
      <c r="A68" s="33"/>
      <c r="B68" s="33"/>
      <c r="C68" s="33"/>
      <c r="D68" s="33"/>
      <c r="E68" s="33"/>
      <c r="F68" s="33"/>
    </row>
    <row r="69" spans="1:6" ht="15" x14ac:dyDescent="0.2">
      <c r="A69" s="33"/>
      <c r="B69" s="33"/>
      <c r="C69" s="33"/>
      <c r="D69" s="33"/>
      <c r="E69" s="33"/>
      <c r="F69" s="33"/>
    </row>
  </sheetData>
  <sheetProtection password="8E1A" sheet="1" selectLockedCells="1"/>
  <mergeCells count="47">
    <mergeCell ref="A50:F50"/>
    <mergeCell ref="A57:F57"/>
    <mergeCell ref="A4:C4"/>
    <mergeCell ref="A5:C5"/>
    <mergeCell ref="A6:C6"/>
    <mergeCell ref="A7:C7"/>
    <mergeCell ref="B8:C8"/>
    <mergeCell ref="B9:C9"/>
    <mergeCell ref="B10:C10"/>
    <mergeCell ref="B11:C11"/>
    <mergeCell ref="A19:D19"/>
    <mergeCell ref="A14:F14"/>
    <mergeCell ref="C15:F15"/>
    <mergeCell ref="A17:F17"/>
    <mergeCell ref="A46:F46"/>
    <mergeCell ref="A49:F49"/>
    <mergeCell ref="A1:F1"/>
    <mergeCell ref="D4:F4"/>
    <mergeCell ref="D5:F5"/>
    <mergeCell ref="D6:F6"/>
    <mergeCell ref="D7:F7"/>
    <mergeCell ref="A2:F2"/>
    <mergeCell ref="A43:F43"/>
    <mergeCell ref="A23:D23"/>
    <mergeCell ref="A24:D24"/>
    <mergeCell ref="A25:D25"/>
    <mergeCell ref="A27:D27"/>
    <mergeCell ref="A28:D28"/>
    <mergeCell ref="B12:C12"/>
    <mergeCell ref="G33:H33"/>
    <mergeCell ref="A34:D34"/>
    <mergeCell ref="G34:H34"/>
    <mergeCell ref="A40:F40"/>
    <mergeCell ref="A29:D29"/>
    <mergeCell ref="G29:H29"/>
    <mergeCell ref="A31:D31"/>
    <mergeCell ref="A32:D32"/>
    <mergeCell ref="G32:H32"/>
    <mergeCell ref="A30:F30"/>
    <mergeCell ref="A33:D33"/>
    <mergeCell ref="D21:E21"/>
    <mergeCell ref="A52:F52"/>
    <mergeCell ref="A61:F61"/>
    <mergeCell ref="A64:B64"/>
    <mergeCell ref="A65:B65"/>
    <mergeCell ref="B67:F67"/>
    <mergeCell ref="A54:F54"/>
  </mergeCells>
  <conditionalFormatting sqref="F33">
    <cfRule type="containsErrors" dxfId="10" priority="6">
      <formula>ISERROR(F33)</formula>
    </cfRule>
  </conditionalFormatting>
  <conditionalFormatting sqref="F34">
    <cfRule type="containsErrors" dxfId="9" priority="5">
      <formula>ISERROR(F34)</formula>
    </cfRule>
  </conditionalFormatting>
  <conditionalFormatting sqref="F25">
    <cfRule type="containsErrors" dxfId="8" priority="8">
      <formula>ISERROR(F25)</formula>
    </cfRule>
    <cfRule type="cellIs" dxfId="7" priority="10" operator="lessThan">
      <formula>0.1</formula>
    </cfRule>
    <cfRule type="expression" dxfId="6" priority="11">
      <formula>$F$24&gt;$F$23</formula>
    </cfRule>
  </conditionalFormatting>
  <conditionalFormatting sqref="F35">
    <cfRule type="containsErrors" dxfId="5" priority="4">
      <formula>ISERROR(F35)</formula>
    </cfRule>
    <cfRule type="expression" dxfId="4" priority="9">
      <formula>$F$25&lt;0.1</formula>
    </cfRule>
  </conditionalFormatting>
  <conditionalFormatting sqref="F32">
    <cfRule type="containsErrors" dxfId="3" priority="7">
      <formula>ISERROR(F32)</formula>
    </cfRule>
  </conditionalFormatting>
  <conditionalFormatting sqref="A30">
    <cfRule type="expression" dxfId="2" priority="2">
      <formula>$F$28&gt;$F$20*12350</formula>
    </cfRule>
  </conditionalFormatting>
  <conditionalFormatting sqref="D21:E21">
    <cfRule type="expression" dxfId="1" priority="3">
      <formula>$F$21&gt;$F$20</formula>
    </cfRule>
  </conditionalFormatting>
  <conditionalFormatting sqref="F29">
    <cfRule type="containsErrors" dxfId="0" priority="1">
      <formula>ISERROR(F29)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&amp;L&amp;10Assicurazione contro la disoccupazione</oddHeader>
    <oddFooter>&amp;R&amp;9KAE-COVID-19 (V 10.04.2020)</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Deutsch</vt:lpstr>
      <vt:lpstr>Francais</vt:lpstr>
      <vt:lpstr>Italiano</vt:lpstr>
      <vt:lpstr>Deutsch!Druckbereich</vt:lpstr>
      <vt:lpstr>Francais!Druckbereich</vt:lpstr>
      <vt:lpstr>Italiano!Druckbereich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Hayoz Erich SECO</dc:creator>
  <cp:lastModifiedBy>Spreng, Kira</cp:lastModifiedBy>
  <cp:lastPrinted>2020-04-10T08:30:57Z</cp:lastPrinted>
  <dcterms:created xsi:type="dcterms:W3CDTF">2020-03-18T11:14:54Z</dcterms:created>
  <dcterms:modified xsi:type="dcterms:W3CDTF">2020-04-17T08:31:03Z</dcterms:modified>
</cp:coreProperties>
</file>